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2 PLATAFORMA ESTATAL ART 84\36LTAIPESLP ART 84 FXXXVI-COMUN\12DICIEMBRE\CORREGIDOS\"/>
    </mc:Choice>
  </mc:AlternateContent>
  <xr:revisionPtr revIDLastSave="0" documentId="13_ncr:1_{2D73229F-F28A-4907-8B39-57804A4BECDF}" xr6:coauthVersionLast="47" xr6:coauthVersionMax="47" xr10:uidLastSave="{00000000-0000-0000-0000-000000000000}"/>
  <bookViews>
    <workbookView xWindow="30" yWindow="30" windowWidth="14430" windowHeight="15525" xr2:uid="{41C17DF9-0B81-49F7-8891-6ECAF810B25C}"/>
  </bookViews>
  <sheets>
    <sheet name="PREST PERSONAL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" l="1"/>
  <c r="N17" i="1"/>
  <c r="L17" i="1"/>
  <c r="O17" i="1" s="1"/>
  <c r="K17" i="1"/>
  <c r="N16" i="1"/>
  <c r="L16" i="1"/>
  <c r="K16" i="1"/>
  <c r="N15" i="1"/>
  <c r="L15" i="1"/>
  <c r="K15" i="1"/>
  <c r="N14" i="1"/>
  <c r="L14" i="1"/>
  <c r="K14" i="1"/>
  <c r="N13" i="1"/>
  <c r="L13" i="1"/>
  <c r="K13" i="1"/>
  <c r="N12" i="1"/>
  <c r="L12" i="1"/>
  <c r="K12" i="1"/>
  <c r="N11" i="1"/>
  <c r="L11" i="1"/>
  <c r="K11" i="1"/>
  <c r="N10" i="1"/>
  <c r="L10" i="1"/>
  <c r="K10" i="1"/>
  <c r="N9" i="1"/>
  <c r="L9" i="1"/>
  <c r="K9" i="1"/>
  <c r="N8" i="1"/>
  <c r="L8" i="1"/>
  <c r="K8" i="1"/>
  <c r="N7" i="1"/>
  <c r="L7" i="1"/>
  <c r="K7" i="1"/>
  <c r="N6" i="1"/>
  <c r="L6" i="1"/>
  <c r="K6" i="1"/>
  <c r="H16" i="1"/>
  <c r="H15" i="1"/>
  <c r="H14" i="1"/>
  <c r="H13" i="1"/>
  <c r="H12" i="1"/>
  <c r="H11" i="1"/>
  <c r="H10" i="1"/>
  <c r="H9" i="1"/>
  <c r="H8" i="1"/>
  <c r="H7" i="1"/>
  <c r="O9" i="1" l="1"/>
  <c r="O16" i="1"/>
  <c r="O14" i="1"/>
  <c r="O11" i="1"/>
  <c r="O15" i="1"/>
  <c r="O8" i="1"/>
  <c r="O13" i="1"/>
  <c r="O10" i="1"/>
  <c r="O12" i="1"/>
  <c r="N18" i="1"/>
  <c r="L18" i="1"/>
  <c r="O6" i="1"/>
  <c r="O7" i="1"/>
  <c r="G18" i="1"/>
  <c r="F18" i="1"/>
  <c r="E18" i="1"/>
  <c r="D18" i="1"/>
  <c r="C18" i="1"/>
  <c r="B18" i="1"/>
  <c r="I17" i="1"/>
  <c r="H17" i="1"/>
  <c r="I16" i="1"/>
  <c r="I15" i="1"/>
  <c r="I14" i="1"/>
  <c r="I13" i="1"/>
  <c r="I12" i="1"/>
  <c r="I11" i="1"/>
  <c r="I10" i="1"/>
  <c r="I9" i="1"/>
  <c r="I8" i="1"/>
  <c r="I7" i="1"/>
  <c r="I6" i="1"/>
  <c r="H6" i="1"/>
  <c r="O18" i="1" l="1"/>
  <c r="H18" i="1"/>
  <c r="I18" i="1"/>
</calcChain>
</file>

<file path=xl/sharedStrings.xml><?xml version="1.0" encoding="utf-8"?>
<sst xmlns="http://schemas.openxmlformats.org/spreadsheetml/2006/main" count="23" uniqueCount="11">
  <si>
    <t>DIRECCION DE PENSIONES DEL ESTADO DE SAN LUIS POTOSI</t>
  </si>
  <si>
    <t>MES</t>
  </si>
  <si>
    <t>BUROCRATAS</t>
  </si>
  <si>
    <t>TELESECUNDARIAS</t>
  </si>
  <si>
    <t>D.P.E.</t>
  </si>
  <si>
    <t>TOTAL</t>
  </si>
  <si>
    <t>No.</t>
  </si>
  <si>
    <t>MONTO</t>
  </si>
  <si>
    <t>NO.</t>
  </si>
  <si>
    <t>MAESTROS</t>
  </si>
  <si>
    <t>REPORTE DE PRESTAMOS PERSONALES  OTORGADOS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</si>
</sst>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[$$-80A]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3" fillId="2" borderId="10" xfId="0" applyFont="1" applyFill="1" applyBorder="1" applyAlignment="1">
      <alignment horizontal="center"/>
    </xf>
    <xf numFmtId="164" fontId="3" fillId="2" borderId="10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44" fontId="4" fillId="2" borderId="8" xfId="1" applyFont="1" applyFill="1" applyBorder="1" applyAlignment="1">
      <alignment horizontal="center"/>
    </xf>
    <xf numFmtId="44" fontId="4" fillId="3" borderId="8" xfId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165" fontId="0" fillId="2" borderId="10" xfId="0" applyNumberFormat="1" applyFill="1" applyBorder="1"/>
    <xf numFmtId="44" fontId="3" fillId="2" borderId="11" xfId="1" applyFont="1" applyFill="1" applyBorder="1"/>
    <xf numFmtId="165" fontId="0" fillId="2" borderId="11" xfId="0" applyNumberFormat="1" applyFill="1" applyBorder="1"/>
    <xf numFmtId="0" fontId="4" fillId="2" borderId="8" xfId="0" applyFont="1" applyFill="1" applyBorder="1"/>
    <xf numFmtId="165" fontId="4" fillId="2" borderId="8" xfId="0" applyNumberFormat="1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4" fontId="3" fillId="2" borderId="10" xfId="1" applyNumberFormat="1" applyFont="1" applyFill="1" applyBorder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DE PRESTAMOS PERSONALES 2022</a:t>
            </a:r>
          </a:p>
        </c:rich>
      </c:tx>
      <c:layout>
        <c:manualLayout>
          <c:xMode val="edge"/>
          <c:yMode val="edge"/>
          <c:x val="0.33721204586269193"/>
          <c:y val="0.11136547657570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33242876526459"/>
          <c:y val="0.22191780821917809"/>
          <c:w val="0.70971929824561464"/>
          <c:h val="0.624657534246600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[1]PP!$B$4</c:f>
              <c:strCache>
                <c:ptCount val="1"/>
                <c:pt idx="0">
                  <c:v>BUROCRATAS</c:v>
                </c:pt>
              </c:strCache>
            </c:strRef>
          </c:tx>
          <c:invertIfNegative val="0"/>
          <c:cat>
            <c:numRef>
              <c:f>'PREST PERSONALES'!$K$6:$K$17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'PREST PERSONALES'!$L$6:$L$17</c:f>
              <c:numCache>
                <c:formatCode>[$$-80A]#,##0.00</c:formatCode>
                <c:ptCount val="12"/>
                <c:pt idx="0">
                  <c:v>15728571</c:v>
                </c:pt>
                <c:pt idx="1">
                  <c:v>19081122</c:v>
                </c:pt>
                <c:pt idx="2">
                  <c:v>27108980</c:v>
                </c:pt>
                <c:pt idx="3">
                  <c:v>27562500</c:v>
                </c:pt>
                <c:pt idx="4">
                  <c:v>31273370</c:v>
                </c:pt>
                <c:pt idx="5">
                  <c:v>10390933</c:v>
                </c:pt>
                <c:pt idx="6">
                  <c:v>35168112</c:v>
                </c:pt>
                <c:pt idx="7">
                  <c:v>27662708</c:v>
                </c:pt>
                <c:pt idx="8">
                  <c:v>31997011</c:v>
                </c:pt>
                <c:pt idx="9">
                  <c:v>26673506</c:v>
                </c:pt>
                <c:pt idx="10">
                  <c:v>13010093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93-439B-BF7C-2E37897B8950}"/>
            </c:ext>
          </c:extLst>
        </c:ser>
        <c:ser>
          <c:idx val="1"/>
          <c:order val="1"/>
          <c:tx>
            <c:strRef>
              <c:f>[1]PP!$F$4</c:f>
              <c:strCache>
                <c:ptCount val="1"/>
                <c:pt idx="0">
                  <c:v>D.P.E.</c:v>
                </c:pt>
              </c:strCache>
            </c:strRef>
          </c:tx>
          <c:invertIfNegative val="0"/>
          <c:cat>
            <c:numRef>
              <c:f>'PREST PERSONALES'!$K$6:$K$17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'PREST PERSONALES'!$M$6:$M$17</c:f>
              <c:numCache>
                <c:formatCode>[$$-80A]#,##0.00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93-439B-BF7C-2E37897B8950}"/>
            </c:ext>
          </c:extLst>
        </c:ser>
        <c:ser>
          <c:idx val="2"/>
          <c:order val="2"/>
          <c:tx>
            <c:strRef>
              <c:f>[1]PP!$D$4</c:f>
              <c:strCache>
                <c:ptCount val="1"/>
                <c:pt idx="0">
                  <c:v>TELESECUNDARIAS</c:v>
                </c:pt>
              </c:strCache>
            </c:strRef>
          </c:tx>
          <c:invertIfNegative val="0"/>
          <c:cat>
            <c:numRef>
              <c:f>'PREST PERSONALES'!$K$6:$K$17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'PREST PERSONALES'!$N$6:$N$17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93-439B-BF7C-2E37897B8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529024"/>
        <c:axId val="220530560"/>
      </c:barChart>
      <c:dateAx>
        <c:axId val="22052902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53056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530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$-80A]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5290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51284707832577"/>
          <c:y val="0.45753424657534225"/>
          <c:w val="0.1338473546069899"/>
          <c:h val="0.145169237406969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$ 168'286,659.08
BUROCRATAS: $ 131'924,265.44
MAESTROS: $ 18'900,633.64
TELESECUNDARIAS: $ 17'461,760.00</c:oddFooter>
    </c:headerFooter>
    <c:pageMargins b="1.1811023622047245" l="0.39370078740157488" r="0.39370078740157488" t="0.59055118110233007" header="0.39370078740157488" footer="0.39370078740157488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9525</xdr:rowOff>
    </xdr:from>
    <xdr:to>
      <xdr:col>9</xdr:col>
      <xdr:colOff>9525</xdr:colOff>
      <xdr:row>35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F28867-8987-463F-AECB-877663FCC1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0.00686</cdr:x>
      <cdr:y>0.01469</cdr:y>
    </cdr:from>
    <cdr:to>
      <cdr:x>0.21894</cdr:x>
      <cdr:y>0.16811</cdr:y>
    </cdr:to>
    <cdr:pic>
      <cdr:nvPicPr>
        <cdr:cNvPr id="4" name="Imagen 3">
          <a:extLst xmlns:a="http://schemas.openxmlformats.org/drawingml/2006/main">
            <a:ext uri="{FF2B5EF4-FFF2-40B4-BE49-F238E27FC236}">
              <a16:creationId xmlns:a16="http://schemas.microsoft.com/office/drawing/2014/main" id="{2DFDC615-1F4B-4E78-9F9A-F695D8C358A0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32862" t="5369" r="35389" b="85110"/>
        <a:stretch xmlns:a="http://schemas.openxmlformats.org/drawingml/2006/main"/>
      </cdr:blipFill>
      <cdr:spPr bwMode="auto">
        <a:xfrm xmlns:a="http://schemas.openxmlformats.org/drawingml/2006/main">
          <a:off x="50800" y="50800"/>
          <a:ext cx="1571625" cy="53045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>
        <row r="4">
          <cell r="B4" t="str">
            <v>BUROCRATAS</v>
          </cell>
          <cell r="D4" t="str">
            <v>TELESECUNDARIAS</v>
          </cell>
          <cell r="F4" t="str">
            <v>D.P.E.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DC0F4-CE9C-470B-88BF-3C125E503302}">
  <dimension ref="A1:O19"/>
  <sheetViews>
    <sheetView tabSelected="1" workbookViewId="0">
      <selection activeCell="K30" sqref="K30"/>
    </sheetView>
  </sheetViews>
  <sheetFormatPr baseColWidth="10" defaultRowHeight="15" x14ac:dyDescent="0.25"/>
  <cols>
    <col min="3" max="3" width="14.140625" customWidth="1"/>
    <col min="9" max="9" width="16.85546875" customWidth="1"/>
    <col min="12" max="15" width="14.85546875" customWidth="1"/>
  </cols>
  <sheetData>
    <row r="1" spans="1:15" x14ac:dyDescent="0.25">
      <c r="A1" s="21" t="s">
        <v>0</v>
      </c>
      <c r="B1" s="22"/>
      <c r="C1" s="22"/>
      <c r="D1" s="22"/>
      <c r="E1" s="22"/>
      <c r="F1" s="22"/>
      <c r="G1" s="22"/>
      <c r="H1" s="22"/>
      <c r="I1" s="23"/>
    </row>
    <row r="2" spans="1:15" ht="15.75" thickBot="1" x14ac:dyDescent="0.3">
      <c r="A2" s="24" t="s">
        <v>10</v>
      </c>
      <c r="B2" s="25"/>
      <c r="C2" s="25"/>
      <c r="D2" s="25"/>
      <c r="E2" s="25"/>
      <c r="F2" s="25"/>
      <c r="G2" s="25"/>
      <c r="H2" s="25"/>
      <c r="I2" s="26"/>
    </row>
    <row r="3" spans="1:15" ht="15.75" thickBot="1" x14ac:dyDescent="0.3">
      <c r="A3" s="1"/>
      <c r="B3" s="1"/>
      <c r="C3" s="1"/>
      <c r="D3" s="1"/>
      <c r="E3" s="1"/>
      <c r="F3" s="1"/>
      <c r="G3" s="1"/>
      <c r="H3" s="1"/>
      <c r="I3" s="1"/>
    </row>
    <row r="4" spans="1:15" ht="16.5" thickTop="1" thickBot="1" x14ac:dyDescent="0.3">
      <c r="A4" s="27" t="s">
        <v>1</v>
      </c>
      <c r="B4" s="29" t="s">
        <v>2</v>
      </c>
      <c r="C4" s="29"/>
      <c r="D4" s="29" t="s">
        <v>3</v>
      </c>
      <c r="E4" s="29"/>
      <c r="F4" s="29" t="s">
        <v>4</v>
      </c>
      <c r="G4" s="29"/>
      <c r="H4" s="29" t="s">
        <v>5</v>
      </c>
      <c r="I4" s="29"/>
      <c r="K4" s="18" t="s">
        <v>7</v>
      </c>
      <c r="L4" s="19"/>
      <c r="M4" s="19"/>
      <c r="N4" s="19"/>
      <c r="O4" s="20"/>
    </row>
    <row r="5" spans="1:15" ht="16.5" thickTop="1" thickBot="1" x14ac:dyDescent="0.3">
      <c r="A5" s="28"/>
      <c r="B5" s="2" t="s">
        <v>6</v>
      </c>
      <c r="C5" s="2" t="s">
        <v>7</v>
      </c>
      <c r="D5" s="2" t="s">
        <v>8</v>
      </c>
      <c r="E5" s="2" t="s">
        <v>7</v>
      </c>
      <c r="F5" s="2" t="s">
        <v>8</v>
      </c>
      <c r="G5" s="2" t="s">
        <v>7</v>
      </c>
      <c r="H5" s="2" t="s">
        <v>8</v>
      </c>
      <c r="I5" s="2" t="s">
        <v>7</v>
      </c>
      <c r="K5" s="12" t="s">
        <v>1</v>
      </c>
      <c r="L5" s="2" t="s">
        <v>2</v>
      </c>
      <c r="M5" s="2" t="s">
        <v>9</v>
      </c>
      <c r="N5" s="2" t="s">
        <v>3</v>
      </c>
      <c r="O5" s="2" t="s">
        <v>5</v>
      </c>
    </row>
    <row r="6" spans="1:15" ht="15.75" thickTop="1" x14ac:dyDescent="0.25">
      <c r="A6" s="3">
        <v>44562</v>
      </c>
      <c r="B6" s="4">
        <v>114</v>
      </c>
      <c r="C6" s="5">
        <v>15728571</v>
      </c>
      <c r="D6" s="4">
        <v>0</v>
      </c>
      <c r="E6" s="5"/>
      <c r="F6" s="4">
        <v>0</v>
      </c>
      <c r="G6" s="5"/>
      <c r="H6" s="6">
        <f>B6+F6+D6</f>
        <v>114</v>
      </c>
      <c r="I6" s="7">
        <f>C6+G6+E6</f>
        <v>15728571</v>
      </c>
      <c r="K6" s="3">
        <f>+A6</f>
        <v>44562</v>
      </c>
      <c r="L6" s="13">
        <f t="shared" ref="L6:L17" si="0">C6+G6</f>
        <v>15728571</v>
      </c>
      <c r="M6" s="13">
        <v>0</v>
      </c>
      <c r="N6" s="14">
        <f>E6</f>
        <v>0</v>
      </c>
      <c r="O6" s="13">
        <f>SUM(L6:N6)</f>
        <v>15728571</v>
      </c>
    </row>
    <row r="7" spans="1:15" x14ac:dyDescent="0.25">
      <c r="A7" s="3">
        <v>44593</v>
      </c>
      <c r="B7" s="4">
        <v>135</v>
      </c>
      <c r="C7" s="5">
        <v>19081122</v>
      </c>
      <c r="D7" s="4">
        <v>0</v>
      </c>
      <c r="E7" s="5"/>
      <c r="F7" s="4">
        <v>0</v>
      </c>
      <c r="G7" s="5"/>
      <c r="H7" s="6">
        <f t="shared" ref="H7:H16" si="1">B7+F7+D7</f>
        <v>135</v>
      </c>
      <c r="I7" s="7">
        <f t="shared" ref="H7:I17" si="2">C7+G7+E7</f>
        <v>19081122</v>
      </c>
      <c r="K7" s="3">
        <f t="shared" ref="K7:K17" si="3">+A7</f>
        <v>44593</v>
      </c>
      <c r="L7" s="15">
        <f t="shared" si="0"/>
        <v>19081122</v>
      </c>
      <c r="M7" s="15">
        <v>0</v>
      </c>
      <c r="N7" s="14">
        <f t="shared" ref="N7:N17" si="4">E7</f>
        <v>0</v>
      </c>
      <c r="O7" s="15">
        <f t="shared" ref="O7:O14" si="5">SUM(L7:N7)</f>
        <v>19081122</v>
      </c>
    </row>
    <row r="8" spans="1:15" x14ac:dyDescent="0.25">
      <c r="A8" s="3">
        <v>44621</v>
      </c>
      <c r="B8" s="4">
        <v>183</v>
      </c>
      <c r="C8" s="5">
        <v>27108980</v>
      </c>
      <c r="D8" s="4">
        <v>0</v>
      </c>
      <c r="E8" s="5"/>
      <c r="F8" s="4">
        <v>0</v>
      </c>
      <c r="G8" s="5"/>
      <c r="H8" s="6">
        <f t="shared" si="1"/>
        <v>183</v>
      </c>
      <c r="I8" s="7">
        <f t="shared" si="2"/>
        <v>27108980</v>
      </c>
      <c r="K8" s="3">
        <f t="shared" si="3"/>
        <v>44621</v>
      </c>
      <c r="L8" s="15">
        <f t="shared" si="0"/>
        <v>27108980</v>
      </c>
      <c r="M8" s="15">
        <v>0</v>
      </c>
      <c r="N8" s="14">
        <f t="shared" si="4"/>
        <v>0</v>
      </c>
      <c r="O8" s="15">
        <f t="shared" si="5"/>
        <v>27108980</v>
      </c>
    </row>
    <row r="9" spans="1:15" x14ac:dyDescent="0.25">
      <c r="A9" s="3">
        <v>44652</v>
      </c>
      <c r="B9" s="4">
        <v>187</v>
      </c>
      <c r="C9" s="5">
        <v>27562500</v>
      </c>
      <c r="D9" s="4">
        <v>0</v>
      </c>
      <c r="E9" s="5"/>
      <c r="F9" s="4">
        <v>0</v>
      </c>
      <c r="G9" s="5"/>
      <c r="H9" s="6">
        <f t="shared" si="1"/>
        <v>187</v>
      </c>
      <c r="I9" s="7">
        <f t="shared" si="2"/>
        <v>27562500</v>
      </c>
      <c r="K9" s="3">
        <f t="shared" si="3"/>
        <v>44652</v>
      </c>
      <c r="L9" s="15">
        <f t="shared" si="0"/>
        <v>27562500</v>
      </c>
      <c r="M9" s="15">
        <v>0</v>
      </c>
      <c r="N9" s="14">
        <f t="shared" si="4"/>
        <v>0</v>
      </c>
      <c r="O9" s="15">
        <f t="shared" si="5"/>
        <v>27562500</v>
      </c>
    </row>
    <row r="10" spans="1:15" x14ac:dyDescent="0.25">
      <c r="A10" s="3">
        <v>44682</v>
      </c>
      <c r="B10" s="4">
        <v>216</v>
      </c>
      <c r="C10" s="5">
        <v>31273370</v>
      </c>
      <c r="D10" s="4">
        <v>0</v>
      </c>
      <c r="E10" s="5"/>
      <c r="F10" s="4">
        <v>0</v>
      </c>
      <c r="G10" s="5"/>
      <c r="H10" s="6">
        <f t="shared" si="1"/>
        <v>216</v>
      </c>
      <c r="I10" s="7">
        <f t="shared" si="2"/>
        <v>31273370</v>
      </c>
      <c r="K10" s="3">
        <f t="shared" si="3"/>
        <v>44682</v>
      </c>
      <c r="L10" s="15">
        <f t="shared" si="0"/>
        <v>31273370</v>
      </c>
      <c r="M10" s="15">
        <v>0</v>
      </c>
      <c r="N10" s="14">
        <f t="shared" si="4"/>
        <v>0</v>
      </c>
      <c r="O10" s="15">
        <f t="shared" si="5"/>
        <v>31273370</v>
      </c>
    </row>
    <row r="11" spans="1:15" x14ac:dyDescent="0.25">
      <c r="A11" s="3">
        <v>44713</v>
      </c>
      <c r="B11" s="4">
        <v>73</v>
      </c>
      <c r="C11" s="5">
        <v>10390933</v>
      </c>
      <c r="D11" s="4">
        <v>0</v>
      </c>
      <c r="E11" s="5"/>
      <c r="F11" s="4">
        <v>0</v>
      </c>
      <c r="G11" s="5"/>
      <c r="H11" s="6">
        <f t="shared" si="1"/>
        <v>73</v>
      </c>
      <c r="I11" s="7">
        <f t="shared" si="2"/>
        <v>10390933</v>
      </c>
      <c r="K11" s="3">
        <f t="shared" si="3"/>
        <v>44713</v>
      </c>
      <c r="L11" s="15">
        <f t="shared" si="0"/>
        <v>10390933</v>
      </c>
      <c r="M11" s="15">
        <v>0</v>
      </c>
      <c r="N11" s="14">
        <f t="shared" si="4"/>
        <v>0</v>
      </c>
      <c r="O11" s="15">
        <f t="shared" si="5"/>
        <v>10390933</v>
      </c>
    </row>
    <row r="12" spans="1:15" x14ac:dyDescent="0.25">
      <c r="A12" s="3">
        <v>44743</v>
      </c>
      <c r="B12" s="4">
        <v>223</v>
      </c>
      <c r="C12" s="5">
        <v>35168112</v>
      </c>
      <c r="D12" s="4">
        <v>0</v>
      </c>
      <c r="E12" s="5"/>
      <c r="F12" s="4">
        <v>0</v>
      </c>
      <c r="G12" s="5"/>
      <c r="H12" s="6">
        <f t="shared" si="1"/>
        <v>223</v>
      </c>
      <c r="I12" s="7">
        <f t="shared" si="2"/>
        <v>35168112</v>
      </c>
      <c r="K12" s="3">
        <f t="shared" si="3"/>
        <v>44743</v>
      </c>
      <c r="L12" s="15">
        <f t="shared" si="0"/>
        <v>35168112</v>
      </c>
      <c r="M12" s="15">
        <v>0</v>
      </c>
      <c r="N12" s="14">
        <f t="shared" si="4"/>
        <v>0</v>
      </c>
      <c r="O12" s="15">
        <f t="shared" si="5"/>
        <v>35168112</v>
      </c>
    </row>
    <row r="13" spans="1:15" x14ac:dyDescent="0.25">
      <c r="A13" s="3">
        <v>44774</v>
      </c>
      <c r="B13" s="4">
        <v>184</v>
      </c>
      <c r="C13" s="5">
        <v>27662708</v>
      </c>
      <c r="D13" s="4">
        <v>0</v>
      </c>
      <c r="E13" s="5"/>
      <c r="F13" s="4">
        <v>0</v>
      </c>
      <c r="G13" s="5"/>
      <c r="H13" s="6">
        <f t="shared" si="1"/>
        <v>184</v>
      </c>
      <c r="I13" s="7">
        <f t="shared" si="2"/>
        <v>27662708</v>
      </c>
      <c r="K13" s="3">
        <f t="shared" si="3"/>
        <v>44774</v>
      </c>
      <c r="L13" s="15">
        <f t="shared" si="0"/>
        <v>27662708</v>
      </c>
      <c r="M13" s="15">
        <v>0</v>
      </c>
      <c r="N13" s="14">
        <f t="shared" si="4"/>
        <v>0</v>
      </c>
      <c r="O13" s="15">
        <f t="shared" si="5"/>
        <v>27662708</v>
      </c>
    </row>
    <row r="14" spans="1:15" x14ac:dyDescent="0.25">
      <c r="A14" s="3">
        <v>44805</v>
      </c>
      <c r="B14" s="4">
        <v>212</v>
      </c>
      <c r="C14" s="5">
        <v>31997011</v>
      </c>
      <c r="D14" s="4">
        <v>0</v>
      </c>
      <c r="E14" s="5"/>
      <c r="F14" s="4">
        <v>0</v>
      </c>
      <c r="G14" s="5"/>
      <c r="H14" s="6">
        <f t="shared" si="1"/>
        <v>212</v>
      </c>
      <c r="I14" s="7">
        <f t="shared" si="2"/>
        <v>31997011</v>
      </c>
      <c r="K14" s="3">
        <f t="shared" si="3"/>
        <v>44805</v>
      </c>
      <c r="L14" s="15">
        <f t="shared" si="0"/>
        <v>31997011</v>
      </c>
      <c r="M14" s="15">
        <v>0</v>
      </c>
      <c r="N14" s="14">
        <f t="shared" si="4"/>
        <v>0</v>
      </c>
      <c r="O14" s="15">
        <f t="shared" si="5"/>
        <v>31997011</v>
      </c>
    </row>
    <row r="15" spans="1:15" x14ac:dyDescent="0.25">
      <c r="A15" s="3">
        <v>44835</v>
      </c>
      <c r="B15" s="4">
        <v>165</v>
      </c>
      <c r="C15" s="5">
        <v>26673506</v>
      </c>
      <c r="D15" s="4">
        <v>0</v>
      </c>
      <c r="E15" s="5"/>
      <c r="F15" s="4">
        <v>0</v>
      </c>
      <c r="G15" s="5"/>
      <c r="H15" s="6">
        <f t="shared" si="1"/>
        <v>165</v>
      </c>
      <c r="I15" s="7">
        <f t="shared" si="2"/>
        <v>26673506</v>
      </c>
      <c r="K15" s="3">
        <f t="shared" si="3"/>
        <v>44835</v>
      </c>
      <c r="L15" s="15">
        <f t="shared" si="0"/>
        <v>26673506</v>
      </c>
      <c r="M15" s="15">
        <v>0</v>
      </c>
      <c r="N15" s="14">
        <f t="shared" si="4"/>
        <v>0</v>
      </c>
      <c r="O15" s="15">
        <f>SUM(L15:N15)</f>
        <v>26673506</v>
      </c>
    </row>
    <row r="16" spans="1:15" x14ac:dyDescent="0.25">
      <c r="A16" s="3">
        <v>44866</v>
      </c>
      <c r="B16" s="4">
        <v>85</v>
      </c>
      <c r="C16" s="5">
        <v>13010093</v>
      </c>
      <c r="D16" s="4">
        <v>0</v>
      </c>
      <c r="E16" s="5"/>
      <c r="F16" s="4">
        <v>0</v>
      </c>
      <c r="G16" s="5"/>
      <c r="H16" s="6">
        <f t="shared" si="1"/>
        <v>85</v>
      </c>
      <c r="I16" s="7">
        <f t="shared" si="2"/>
        <v>13010093</v>
      </c>
      <c r="K16" s="3">
        <f t="shared" si="3"/>
        <v>44866</v>
      </c>
      <c r="L16" s="15">
        <f t="shared" si="0"/>
        <v>13010093</v>
      </c>
      <c r="M16" s="15">
        <v>0</v>
      </c>
      <c r="N16" s="14">
        <f t="shared" si="4"/>
        <v>0</v>
      </c>
      <c r="O16" s="15">
        <f>SUM(L16:N16)</f>
        <v>13010093</v>
      </c>
    </row>
    <row r="17" spans="1:15" ht="15.75" thickBot="1" x14ac:dyDescent="0.3">
      <c r="A17" s="3">
        <v>44896</v>
      </c>
      <c r="B17" s="4">
        <v>0</v>
      </c>
      <c r="C17" s="30">
        <v>0</v>
      </c>
      <c r="D17" s="4">
        <v>0</v>
      </c>
      <c r="E17" s="5"/>
      <c r="F17" s="4">
        <v>0</v>
      </c>
      <c r="G17" s="5"/>
      <c r="H17" s="6">
        <f t="shared" si="2"/>
        <v>0</v>
      </c>
      <c r="I17" s="30">
        <f t="shared" si="2"/>
        <v>0</v>
      </c>
      <c r="K17" s="3">
        <f t="shared" si="3"/>
        <v>44896</v>
      </c>
      <c r="L17" s="15">
        <f t="shared" si="0"/>
        <v>0</v>
      </c>
      <c r="M17" s="15">
        <v>0</v>
      </c>
      <c r="N17" s="14">
        <f t="shared" si="4"/>
        <v>0</v>
      </c>
      <c r="O17" s="15">
        <f>SUM(L17:N17)</f>
        <v>0</v>
      </c>
    </row>
    <row r="18" spans="1:15" ht="16.5" thickTop="1" thickBot="1" x14ac:dyDescent="0.3">
      <c r="A18" s="8" t="s">
        <v>5</v>
      </c>
      <c r="B18" s="8">
        <f t="shared" ref="B18:I18" si="6">SUM(B6:B17)</f>
        <v>1777</v>
      </c>
      <c r="C18" s="9">
        <f t="shared" si="6"/>
        <v>265656906</v>
      </c>
      <c r="D18" s="8">
        <f>SUM(D6:D17)</f>
        <v>0</v>
      </c>
      <c r="E18" s="9">
        <f>SUM(E6:E17)</f>
        <v>0</v>
      </c>
      <c r="F18" s="8">
        <f t="shared" si="6"/>
        <v>0</v>
      </c>
      <c r="G18" s="10">
        <f t="shared" si="6"/>
        <v>0</v>
      </c>
      <c r="H18" s="8">
        <f t="shared" si="6"/>
        <v>1777</v>
      </c>
      <c r="I18" s="11">
        <f t="shared" si="6"/>
        <v>265656906</v>
      </c>
      <c r="K18" s="16" t="s">
        <v>5</v>
      </c>
      <c r="L18" s="17">
        <f>SUM(L6:L17)</f>
        <v>265656906</v>
      </c>
      <c r="M18" s="17">
        <f>SUM(M6:M17)</f>
        <v>0</v>
      </c>
      <c r="N18" s="17">
        <f>SUM(N6:N17)</f>
        <v>0</v>
      </c>
      <c r="O18" s="17">
        <f>SUM(O6:O17)</f>
        <v>265656906</v>
      </c>
    </row>
    <row r="19" spans="1:15" ht="15.75" thickTop="1" x14ac:dyDescent="0.25">
      <c r="A19" s="1"/>
      <c r="B19" s="1"/>
      <c r="C19" s="1"/>
      <c r="D19" s="1"/>
      <c r="E19" s="1"/>
      <c r="F19" s="1"/>
      <c r="G19" s="1"/>
      <c r="H19" s="1"/>
      <c r="I19" s="1"/>
    </row>
  </sheetData>
  <mergeCells count="8">
    <mergeCell ref="K4:O4"/>
    <mergeCell ref="A1:I1"/>
    <mergeCell ref="A2:I2"/>
    <mergeCell ref="A4:A5"/>
    <mergeCell ref="B4:C4"/>
    <mergeCell ref="D4:E4"/>
    <mergeCell ref="F4:G4"/>
    <mergeCell ref="H4:I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PREST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Jorge Siller</cp:lastModifiedBy>
  <dcterms:created xsi:type="dcterms:W3CDTF">2021-01-05T14:29:27Z</dcterms:created>
  <dcterms:modified xsi:type="dcterms:W3CDTF">2023-02-02T20:40:48Z</dcterms:modified>
</cp:coreProperties>
</file>