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1FORMATOS TRANSPARENCIA P ESTATAL ART 84\2023 PLATAFORMA ESTATAL ART 84\36LTAIPESLP ART 84 FXXXVI-COMUN\09SEPTIEMBRE\"/>
    </mc:Choice>
  </mc:AlternateContent>
  <xr:revisionPtr revIDLastSave="0" documentId="13_ncr:1_{24931314-4277-423B-B846-33BF4BFED918}" xr6:coauthVersionLast="47" xr6:coauthVersionMax="47" xr10:uidLastSave="{00000000-0000-0000-0000-000000000000}"/>
  <bookViews>
    <workbookView xWindow="15555" yWindow="0" windowWidth="13245" windowHeight="15315" xr2:uid="{406E91DD-3D15-4B93-B56A-02A3C7777BB9}"/>
  </bookViews>
  <sheets>
    <sheet name="PENSION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1" i="1" l="1"/>
  <c r="S17" i="1"/>
  <c r="R17" i="1"/>
  <c r="Q17" i="1"/>
  <c r="P17" i="1"/>
  <c r="O17" i="1"/>
  <c r="S16" i="1"/>
  <c r="R16" i="1"/>
  <c r="Q16" i="1"/>
  <c r="P16" i="1"/>
  <c r="O16" i="1"/>
  <c r="S15" i="1"/>
  <c r="R15" i="1"/>
  <c r="Q15" i="1"/>
  <c r="P15" i="1"/>
  <c r="O15" i="1"/>
  <c r="S14" i="1"/>
  <c r="R14" i="1"/>
  <c r="Q14" i="1"/>
  <c r="P14" i="1"/>
  <c r="O14" i="1"/>
  <c r="S13" i="1"/>
  <c r="R13" i="1"/>
  <c r="Q13" i="1"/>
  <c r="P13" i="1"/>
  <c r="O13" i="1"/>
  <c r="S12" i="1"/>
  <c r="R12" i="1"/>
  <c r="Q12" i="1"/>
  <c r="P12" i="1"/>
  <c r="O12" i="1"/>
  <c r="S11" i="1"/>
  <c r="R11" i="1"/>
  <c r="Q11" i="1"/>
  <c r="O11" i="1"/>
  <c r="S10" i="1"/>
  <c r="R10" i="1"/>
  <c r="Q10" i="1"/>
  <c r="P10" i="1"/>
  <c r="O10" i="1"/>
  <c r="S9" i="1"/>
  <c r="R9" i="1"/>
  <c r="Q9" i="1"/>
  <c r="P9" i="1"/>
  <c r="O9" i="1"/>
  <c r="S8" i="1"/>
  <c r="R8" i="1"/>
  <c r="Q8" i="1"/>
  <c r="P8" i="1"/>
  <c r="O8" i="1"/>
  <c r="S7" i="1"/>
  <c r="R7" i="1"/>
  <c r="Q7" i="1"/>
  <c r="P7" i="1"/>
  <c r="O7" i="1"/>
  <c r="S6" i="1"/>
  <c r="R6" i="1"/>
  <c r="Q6" i="1"/>
  <c r="P6" i="1"/>
  <c r="O6" i="1"/>
  <c r="L16" i="1"/>
  <c r="L15" i="1"/>
  <c r="L14" i="1"/>
  <c r="L13" i="1"/>
  <c r="L12" i="1"/>
  <c r="L11" i="1"/>
  <c r="L10" i="1"/>
  <c r="L9" i="1"/>
  <c r="L8" i="1"/>
  <c r="L7" i="1"/>
  <c r="T13" i="1" l="1"/>
  <c r="T11" i="1"/>
  <c r="T14" i="1"/>
  <c r="T17" i="1"/>
  <c r="T16" i="1"/>
  <c r="T15" i="1"/>
  <c r="T12" i="1"/>
  <c r="T10" i="1"/>
  <c r="T9" i="1"/>
  <c r="P18" i="1"/>
  <c r="S18" i="1"/>
  <c r="R18" i="1"/>
  <c r="Q18" i="1"/>
  <c r="T8" i="1"/>
  <c r="T7" i="1"/>
  <c r="T6" i="1"/>
  <c r="K18" i="1"/>
  <c r="I18" i="1"/>
  <c r="G18" i="1"/>
  <c r="E18" i="1"/>
  <c r="C18" i="1"/>
  <c r="M17" i="1"/>
  <c r="L17" i="1"/>
  <c r="M16" i="1"/>
  <c r="M15" i="1"/>
  <c r="M14" i="1"/>
  <c r="M13" i="1"/>
  <c r="M12" i="1"/>
  <c r="M11" i="1"/>
  <c r="M10" i="1"/>
  <c r="M9" i="1"/>
  <c r="M8" i="1"/>
  <c r="M7" i="1"/>
  <c r="M6" i="1"/>
  <c r="L6" i="1"/>
  <c r="T18" i="1" l="1"/>
  <c r="M18" i="1"/>
</calcChain>
</file>

<file path=xl/sharedStrings.xml><?xml version="1.0" encoding="utf-8"?>
<sst xmlns="http://schemas.openxmlformats.org/spreadsheetml/2006/main" count="29" uniqueCount="12">
  <si>
    <t>DIRECCION DE PENSIONES DEL ESTADO DE SAN LUIS POTOSI</t>
  </si>
  <si>
    <t>MES</t>
  </si>
  <si>
    <t>BUROCRATAS</t>
  </si>
  <si>
    <t>MAESTROS</t>
  </si>
  <si>
    <t>PREJUBILADOS</t>
  </si>
  <si>
    <t>TELESECUNDARIAS</t>
  </si>
  <si>
    <t>D.P.E.</t>
  </si>
  <si>
    <t>TOTAL</t>
  </si>
  <si>
    <t>No.</t>
  </si>
  <si>
    <t>MONTO</t>
  </si>
  <si>
    <t>NO.</t>
  </si>
  <si>
    <t>REPORTE PENSIONES PAGADAS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</si>
</sst>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_-&quot;$&quot;* #,##0_-;\-&quot;$&quot;* #,##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u val="singleAccounting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2">
    <xf numFmtId="0" fontId="0" fillId="0" borderId="0" xfId="0"/>
    <xf numFmtId="0" fontId="0" fillId="2" borderId="0" xfId="0" applyFill="1"/>
    <xf numFmtId="0" fontId="2" fillId="2" borderId="8" xfId="0" applyFont="1" applyFill="1" applyBorder="1" applyAlignment="1">
      <alignment horizontal="center"/>
    </xf>
    <xf numFmtId="17" fontId="0" fillId="2" borderId="12" xfId="0" applyNumberForma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164" fontId="3" fillId="2" borderId="13" xfId="1" applyNumberFormat="1" applyFont="1" applyFill="1" applyBorder="1"/>
    <xf numFmtId="164" fontId="3" fillId="2" borderId="13" xfId="1" applyNumberFormat="1" applyFont="1" applyFill="1" applyBorder="1" applyAlignment="1">
      <alignment horizontal="left"/>
    </xf>
    <xf numFmtId="0" fontId="4" fillId="2" borderId="8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164" fontId="5" fillId="2" borderId="8" xfId="1" applyNumberFormat="1" applyFont="1" applyFill="1" applyBorder="1" applyAlignment="1">
      <alignment horizontal="center"/>
    </xf>
    <xf numFmtId="164" fontId="3" fillId="2" borderId="8" xfId="0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5" fillId="3" borderId="8" xfId="1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 vertical="center"/>
    </xf>
    <xf numFmtId="0" fontId="2" fillId="2" borderId="8" xfId="0" applyFont="1" applyFill="1" applyBorder="1"/>
    <xf numFmtId="44" fontId="0" fillId="2" borderId="12" xfId="0" applyNumberFormat="1" applyFill="1" applyBorder="1"/>
    <xf numFmtId="44" fontId="0" fillId="2" borderId="13" xfId="0" applyNumberFormat="1" applyFill="1" applyBorder="1"/>
    <xf numFmtId="44" fontId="0" fillId="2" borderId="14" xfId="0" applyNumberFormat="1" applyFill="1" applyBorder="1"/>
    <xf numFmtId="44" fontId="0" fillId="2" borderId="15" xfId="0" applyNumberFormat="1" applyFill="1" applyBorder="1"/>
    <xf numFmtId="44" fontId="5" fillId="2" borderId="8" xfId="0" applyNumberFormat="1" applyFont="1" applyFill="1" applyBorder="1"/>
    <xf numFmtId="3" fontId="3" fillId="2" borderId="13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MONTO DE PENSIONES PAGADAS 2023</a:t>
            </a:r>
          </a:p>
        </c:rich>
      </c:tx>
      <c:layout>
        <c:manualLayout>
          <c:xMode val="edge"/>
          <c:yMode val="edge"/>
          <c:x val="0.30694488188978208"/>
          <c:y val="0.1095893551280773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"/>
          <c:y val="0.25000038629906274"/>
          <c:w val="0.6588235294117647"/>
          <c:h val="0.5727856951915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'[1]PENSIONES PAGADAS'!$P$5</c:f>
              <c:strCache>
                <c:ptCount val="1"/>
                <c:pt idx="0">
                  <c:v>BUROCRATAS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PENSIONES!$P$6:$P$17</c:f>
              <c:numCache>
                <c:formatCode>_("$"* #,##0.00_);_("$"* \(#,##0.00\);_("$"* "-"??_);_(@_)</c:formatCode>
                <c:ptCount val="12"/>
                <c:pt idx="0">
                  <c:v>113201402</c:v>
                </c:pt>
                <c:pt idx="1">
                  <c:v>131999015</c:v>
                </c:pt>
                <c:pt idx="2">
                  <c:v>129829479</c:v>
                </c:pt>
                <c:pt idx="3">
                  <c:v>108852007</c:v>
                </c:pt>
                <c:pt idx="4">
                  <c:v>108008557</c:v>
                </c:pt>
                <c:pt idx="5">
                  <c:v>110983370</c:v>
                </c:pt>
                <c:pt idx="6">
                  <c:v>110796748</c:v>
                </c:pt>
                <c:pt idx="7">
                  <c:v>114018404</c:v>
                </c:pt>
                <c:pt idx="8">
                  <c:v>113221854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1F-4BE3-A227-75D05D1F67DA}"/>
            </c:ext>
          </c:extLst>
        </c:ser>
        <c:ser>
          <c:idx val="1"/>
          <c:order val="1"/>
          <c:tx>
            <c:strRef>
              <c:f>'[1]PENSIONES PAGADAS'!$Q$5</c:f>
              <c:strCache>
                <c:ptCount val="1"/>
                <c:pt idx="0">
                  <c:v>MAESTROS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PENSIONES!$Q$6:$Q$17</c:f>
              <c:numCache>
                <c:formatCode>_("$"* #,##0.00_);_("$"* \(#,##0.00\);_("$"* "-"??_);_(@_)</c:formatCode>
                <c:ptCount val="12"/>
                <c:pt idx="0">
                  <c:v>22865825</c:v>
                </c:pt>
                <c:pt idx="1">
                  <c:v>26109744</c:v>
                </c:pt>
                <c:pt idx="2">
                  <c:v>24776647</c:v>
                </c:pt>
                <c:pt idx="3">
                  <c:v>24127855</c:v>
                </c:pt>
                <c:pt idx="4">
                  <c:v>25214443</c:v>
                </c:pt>
                <c:pt idx="5">
                  <c:v>24774653</c:v>
                </c:pt>
                <c:pt idx="6">
                  <c:v>25214569</c:v>
                </c:pt>
                <c:pt idx="7">
                  <c:v>24385154</c:v>
                </c:pt>
                <c:pt idx="8">
                  <c:v>25989038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41F-4BE3-A227-75D05D1F67DA}"/>
            </c:ext>
          </c:extLst>
        </c:ser>
        <c:ser>
          <c:idx val="2"/>
          <c:order val="2"/>
          <c:tx>
            <c:strRef>
              <c:f>'[1]PENSIONES PAGADAS'!$R$5</c:f>
              <c:strCache>
                <c:ptCount val="1"/>
                <c:pt idx="0">
                  <c:v>PREJUBILADOS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PENSIONES!$R$6:$R$17</c:f>
              <c:numCache>
                <c:formatCode>_("$"* #,##0.00_);_("$"* \(#,##0.00\);_("$"* "-"??_);_(@_)</c:formatCode>
                <c:ptCount val="12"/>
                <c:pt idx="0">
                  <c:v>5359129</c:v>
                </c:pt>
                <c:pt idx="1">
                  <c:v>5608167</c:v>
                </c:pt>
                <c:pt idx="2">
                  <c:v>5424651</c:v>
                </c:pt>
                <c:pt idx="3">
                  <c:v>5254789</c:v>
                </c:pt>
                <c:pt idx="4">
                  <c:v>6108652</c:v>
                </c:pt>
                <c:pt idx="5">
                  <c:v>5423835</c:v>
                </c:pt>
                <c:pt idx="6">
                  <c:v>5305901</c:v>
                </c:pt>
                <c:pt idx="7">
                  <c:v>5121684</c:v>
                </c:pt>
                <c:pt idx="8">
                  <c:v>5463327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41F-4BE3-A227-75D05D1F67DA}"/>
            </c:ext>
          </c:extLst>
        </c:ser>
        <c:ser>
          <c:idx val="3"/>
          <c:order val="3"/>
          <c:tx>
            <c:strRef>
              <c:f>'[1]PENSIONES PAGADAS'!$S$5</c:f>
              <c:strCache>
                <c:ptCount val="1"/>
                <c:pt idx="0">
                  <c:v>TELESECUNDARIAS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PENSIONES!$O$6:$O$17</c:f>
              <c:numCache>
                <c:formatCode>mmm\-yy</c:formatCode>
                <c:ptCount val="12"/>
                <c:pt idx="0">
                  <c:v>44927</c:v>
                </c:pt>
                <c:pt idx="1">
                  <c:v>44958</c:v>
                </c:pt>
                <c:pt idx="2">
                  <c:v>44986</c:v>
                </c:pt>
                <c:pt idx="3">
                  <c:v>45017</c:v>
                </c:pt>
                <c:pt idx="4">
                  <c:v>45047</c:v>
                </c:pt>
                <c:pt idx="5">
                  <c:v>45078</c:v>
                </c:pt>
                <c:pt idx="6">
                  <c:v>45108</c:v>
                </c:pt>
                <c:pt idx="7">
                  <c:v>45139</c:v>
                </c:pt>
                <c:pt idx="8">
                  <c:v>45170</c:v>
                </c:pt>
                <c:pt idx="9">
                  <c:v>45200</c:v>
                </c:pt>
                <c:pt idx="10">
                  <c:v>45231</c:v>
                </c:pt>
                <c:pt idx="11">
                  <c:v>45261</c:v>
                </c:pt>
              </c:numCache>
            </c:numRef>
          </c:cat>
          <c:val>
            <c:numRef>
              <c:f>PENSIONES!$S$6:$S$17</c:f>
              <c:numCache>
                <c:formatCode>_("$"* #,##0.00_);_("$"* \(#,##0.00\);_("$"* "-"??_);_(@_)</c:formatCode>
                <c:ptCount val="12"/>
                <c:pt idx="0">
                  <c:v>42992643</c:v>
                </c:pt>
                <c:pt idx="1">
                  <c:v>43951250</c:v>
                </c:pt>
                <c:pt idx="2">
                  <c:v>43423429</c:v>
                </c:pt>
                <c:pt idx="3">
                  <c:v>43744252</c:v>
                </c:pt>
                <c:pt idx="4">
                  <c:v>43931539</c:v>
                </c:pt>
                <c:pt idx="5">
                  <c:v>43655452</c:v>
                </c:pt>
                <c:pt idx="6">
                  <c:v>43744543</c:v>
                </c:pt>
                <c:pt idx="7">
                  <c:v>43918685</c:v>
                </c:pt>
                <c:pt idx="8">
                  <c:v>44028846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41F-4BE3-A227-75D05D1F6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0667264"/>
        <c:axId val="220669056"/>
      </c:barChart>
      <c:dateAx>
        <c:axId val="220667264"/>
        <c:scaling>
          <c:orientation val="minMax"/>
        </c:scaling>
        <c:delete val="0"/>
        <c:axPos val="b"/>
        <c:numFmt formatCode="mmm\-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9056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220669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\$#,##0;\-\$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MX"/>
          </a:p>
        </c:txPr>
        <c:crossAx val="2206672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2352941176470584"/>
          <c:y val="0.39240506329115105"/>
          <c:w val="0.16911764705882348"/>
          <c:h val="0.2436708860759493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MX"/>
    </a:p>
  </c:txPr>
  <c:printSettings>
    <c:headerFooter alignWithMargins="0">
      <c:oddFooter>&amp;C&amp;"Arial,Negrita"&amp;12ACUMULADO: $ 215'291,682.06
BUROCRATAS $ 67'345,536.85
MAESTROS $ 93'479,867.57
TELESECUNDARIAS: $ 4'489,129.65
PREJUBILADOS: $ 49'977,147.99</c:oddFooter>
    </c:headerFooter>
    <c:pageMargins b="1.4173228346456694" l="0.39370078740157488" r="0.39370078740157488" t="0.39370078740157488" header="0.39370078740157488" footer="0.31496062992127316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19</xdr:row>
      <xdr:rowOff>0</xdr:rowOff>
    </xdr:from>
    <xdr:to>
      <xdr:col>11</xdr:col>
      <xdr:colOff>219076</xdr:colOff>
      <xdr:row>35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8D0B9B8-8D25-4AF2-97A0-65E9A3DB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0.00636</cdr:x>
      <cdr:y>0.01641</cdr:y>
    </cdr:from>
    <cdr:to>
      <cdr:x>0.19292</cdr:x>
      <cdr:y>0.1082</cdr:y>
    </cdr:to>
    <cdr:pic>
      <cdr:nvPicPr>
        <cdr:cNvPr id="2" name="Imagen 1">
          <a:extLst xmlns:a="http://schemas.openxmlformats.org/drawingml/2006/main">
            <a:ext uri="{FF2B5EF4-FFF2-40B4-BE49-F238E27FC236}">
              <a16:creationId xmlns:a16="http://schemas.microsoft.com/office/drawing/2014/main" id="{DC92F240-1F40-8AFE-15E6-AC8596A625BA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50800" y="50800"/>
          <a:ext cx="1490922" cy="28413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%20Siller\Documents\TRANSPARENCIA\INFORMACION%20PORTAL%20DE%20TRANSPARENCIA\ART.%2018\INDICADORES%20DE%20GESTION\RESULTADOS%20DE%20INDICADORES\A&#209;O%202020\CONCENTRADO%20NOV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BRANZA"/>
      <sheetName val="P.HIP"/>
      <sheetName val="PCP"/>
      <sheetName val="PP"/>
      <sheetName val="PENSIONES PAGADAS"/>
      <sheetName val="DEV.FONDO"/>
      <sheetName val="DEV.DESCTOS INDEB."/>
      <sheetName val="PATRIMONIO Y RESULTADOS"/>
    </sheetNames>
    <sheetDataSet>
      <sheetData sheetId="0"/>
      <sheetData sheetId="1"/>
      <sheetData sheetId="2"/>
      <sheetData sheetId="3"/>
      <sheetData sheetId="4">
        <row r="5">
          <cell r="P5" t="str">
            <v>BUROCRATAS</v>
          </cell>
          <cell r="Q5" t="str">
            <v>MAESTROS</v>
          </cell>
          <cell r="R5" t="str">
            <v>PREJUBILADOS</v>
          </cell>
          <cell r="S5" t="str">
            <v>TELESECUNDARIAS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DDF0D2-E391-42CF-804D-871F2F8E2AED}">
  <dimension ref="A1:T35"/>
  <sheetViews>
    <sheetView tabSelected="1" workbookViewId="0">
      <selection activeCell="M26" sqref="M26"/>
    </sheetView>
  </sheetViews>
  <sheetFormatPr baseColWidth="10" defaultRowHeight="15" x14ac:dyDescent="0.25"/>
  <cols>
    <col min="1" max="1" width="9" customWidth="1"/>
    <col min="2" max="2" width="8.28515625" customWidth="1"/>
    <col min="3" max="3" width="16.85546875" customWidth="1"/>
    <col min="4" max="4" width="9" customWidth="1"/>
    <col min="5" max="5" width="13.28515625" customWidth="1"/>
    <col min="6" max="6" width="6.140625" customWidth="1"/>
    <col min="7" max="7" width="13.28515625" customWidth="1"/>
    <col min="8" max="8" width="6.7109375" customWidth="1"/>
    <col min="9" max="9" width="13" customWidth="1"/>
    <col min="10" max="10" width="7.85546875" customWidth="1"/>
    <col min="11" max="11" width="13.140625" customWidth="1"/>
    <col min="12" max="12" width="8.85546875" customWidth="1"/>
    <col min="13" max="13" width="15.5703125" customWidth="1"/>
    <col min="14" max="14" width="5.28515625" customWidth="1"/>
    <col min="16" max="19" width="15.5703125" customWidth="1"/>
    <col min="20" max="20" width="19.42578125" customWidth="1"/>
  </cols>
  <sheetData>
    <row r="1" spans="1:20" x14ac:dyDescent="0.2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3"/>
    </row>
    <row r="2" spans="1:20" ht="15.75" thickBot="1" x14ac:dyDescent="0.3">
      <c r="A2" s="24" t="s">
        <v>11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6"/>
    </row>
    <row r="3" spans="1:20" ht="15.75" thickBo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20" ht="16.5" thickTop="1" thickBot="1" x14ac:dyDescent="0.3">
      <c r="A4" s="27" t="s">
        <v>1</v>
      </c>
      <c r="B4" s="29" t="s">
        <v>2</v>
      </c>
      <c r="C4" s="29"/>
      <c r="D4" s="29" t="s">
        <v>3</v>
      </c>
      <c r="E4" s="29"/>
      <c r="F4" s="30" t="s">
        <v>4</v>
      </c>
      <c r="G4" s="31"/>
      <c r="H4" s="30" t="s">
        <v>5</v>
      </c>
      <c r="I4" s="31"/>
      <c r="J4" s="29" t="s">
        <v>6</v>
      </c>
      <c r="K4" s="29"/>
      <c r="L4" s="29" t="s">
        <v>7</v>
      </c>
      <c r="M4" s="29"/>
    </row>
    <row r="5" spans="1:20" ht="16.5" thickTop="1" thickBot="1" x14ac:dyDescent="0.3">
      <c r="A5" s="28"/>
      <c r="B5" s="2" t="s">
        <v>8</v>
      </c>
      <c r="C5" s="2" t="s">
        <v>9</v>
      </c>
      <c r="D5" s="2" t="s">
        <v>8</v>
      </c>
      <c r="E5" s="2" t="s">
        <v>9</v>
      </c>
      <c r="F5" s="2" t="s">
        <v>8</v>
      </c>
      <c r="G5" s="2" t="s">
        <v>9</v>
      </c>
      <c r="H5" s="2" t="s">
        <v>10</v>
      </c>
      <c r="I5" s="2" t="s">
        <v>9</v>
      </c>
      <c r="J5" s="2" t="s">
        <v>10</v>
      </c>
      <c r="K5" s="2" t="s">
        <v>9</v>
      </c>
      <c r="L5" s="2" t="s">
        <v>10</v>
      </c>
      <c r="M5" s="2" t="s">
        <v>9</v>
      </c>
      <c r="O5" s="13" t="s">
        <v>1</v>
      </c>
      <c r="P5" s="14" t="s">
        <v>2</v>
      </c>
      <c r="Q5" s="14" t="s">
        <v>3</v>
      </c>
      <c r="R5" s="14" t="s">
        <v>4</v>
      </c>
      <c r="S5" s="14" t="s">
        <v>5</v>
      </c>
      <c r="T5" s="2" t="s">
        <v>7</v>
      </c>
    </row>
    <row r="6" spans="1:20" ht="15.75" thickTop="1" x14ac:dyDescent="0.25">
      <c r="A6" s="3">
        <v>44927</v>
      </c>
      <c r="B6" s="4">
        <v>3802</v>
      </c>
      <c r="C6" s="5">
        <v>112200160</v>
      </c>
      <c r="D6" s="4">
        <v>1234</v>
      </c>
      <c r="E6" s="5">
        <v>22865825</v>
      </c>
      <c r="F6" s="4">
        <v>238</v>
      </c>
      <c r="G6" s="5">
        <v>5359129</v>
      </c>
      <c r="H6" s="4">
        <v>1565</v>
      </c>
      <c r="I6" s="5">
        <v>42992643</v>
      </c>
      <c r="J6" s="4">
        <v>35</v>
      </c>
      <c r="K6" s="5">
        <v>1001242</v>
      </c>
      <c r="L6" s="20">
        <f t="shared" ref="L6:M17" si="0">B6+D6+F6+H6+J6</f>
        <v>6874</v>
      </c>
      <c r="M6" s="6">
        <f>C6+E6+G6+I6+K6</f>
        <v>184418999</v>
      </c>
      <c r="O6" s="3">
        <f>+A6</f>
        <v>44927</v>
      </c>
      <c r="P6" s="15">
        <f>C6+K6</f>
        <v>113201402</v>
      </c>
      <c r="Q6" s="15">
        <f>E6</f>
        <v>22865825</v>
      </c>
      <c r="R6" s="15">
        <f t="shared" ref="R6:R16" si="1">G6</f>
        <v>5359129</v>
      </c>
      <c r="S6" s="15">
        <f>I6</f>
        <v>42992643</v>
      </c>
      <c r="T6" s="15">
        <f>SUM(P6:S6)</f>
        <v>184418999</v>
      </c>
    </row>
    <row r="7" spans="1:20" x14ac:dyDescent="0.25">
      <c r="A7" s="3">
        <v>44958</v>
      </c>
      <c r="B7" s="4">
        <v>3882</v>
      </c>
      <c r="C7" s="5">
        <v>130999146</v>
      </c>
      <c r="D7" s="4">
        <v>1283</v>
      </c>
      <c r="E7" s="5">
        <v>26109744</v>
      </c>
      <c r="F7" s="4">
        <v>237</v>
      </c>
      <c r="G7" s="5">
        <v>5608167</v>
      </c>
      <c r="H7" s="4">
        <v>1577</v>
      </c>
      <c r="I7" s="5">
        <v>43951250</v>
      </c>
      <c r="J7" s="4">
        <v>35</v>
      </c>
      <c r="K7" s="5">
        <v>999869</v>
      </c>
      <c r="L7" s="20">
        <f t="shared" si="0"/>
        <v>7014</v>
      </c>
      <c r="M7" s="6">
        <f t="shared" si="0"/>
        <v>207668176</v>
      </c>
      <c r="O7" s="3">
        <f t="shared" ref="O7:O17" si="2">+A7</f>
        <v>44958</v>
      </c>
      <c r="P7" s="16">
        <f t="shared" ref="P7:P16" si="3">C7+K7</f>
        <v>131999015</v>
      </c>
      <c r="Q7" s="16">
        <f t="shared" ref="Q7:Q16" si="4">E7</f>
        <v>26109744</v>
      </c>
      <c r="R7" s="15">
        <f t="shared" si="1"/>
        <v>5608167</v>
      </c>
      <c r="S7" s="16">
        <f t="shared" ref="S7:S16" si="5">I7</f>
        <v>43951250</v>
      </c>
      <c r="T7" s="15">
        <f t="shared" ref="T7:T17" si="6">SUM(P7:S7)</f>
        <v>207668176</v>
      </c>
    </row>
    <row r="8" spans="1:20" x14ac:dyDescent="0.25">
      <c r="A8" s="3">
        <v>44986</v>
      </c>
      <c r="B8" s="4">
        <v>3906</v>
      </c>
      <c r="C8" s="5">
        <v>128829610</v>
      </c>
      <c r="D8" s="4">
        <v>1283</v>
      </c>
      <c r="E8" s="5">
        <v>24776647</v>
      </c>
      <c r="F8" s="4">
        <v>235</v>
      </c>
      <c r="G8" s="5">
        <v>5424651</v>
      </c>
      <c r="H8" s="4">
        <v>1580</v>
      </c>
      <c r="I8" s="5">
        <v>43423429</v>
      </c>
      <c r="J8" s="4">
        <v>35</v>
      </c>
      <c r="K8" s="5">
        <v>999869</v>
      </c>
      <c r="L8" s="20">
        <f t="shared" si="0"/>
        <v>7039</v>
      </c>
      <c r="M8" s="6">
        <f t="shared" si="0"/>
        <v>203454206</v>
      </c>
      <c r="O8" s="3">
        <f t="shared" si="2"/>
        <v>44986</v>
      </c>
      <c r="P8" s="16">
        <f t="shared" si="3"/>
        <v>129829479</v>
      </c>
      <c r="Q8" s="16">
        <f t="shared" si="4"/>
        <v>24776647</v>
      </c>
      <c r="R8" s="15">
        <f t="shared" si="1"/>
        <v>5424651</v>
      </c>
      <c r="S8" s="16">
        <f t="shared" si="5"/>
        <v>43423429</v>
      </c>
      <c r="T8" s="15">
        <f t="shared" si="6"/>
        <v>203454206</v>
      </c>
    </row>
    <row r="9" spans="1:20" x14ac:dyDescent="0.25">
      <c r="A9" s="3">
        <v>45017</v>
      </c>
      <c r="B9" s="4">
        <v>3989</v>
      </c>
      <c r="C9" s="5">
        <v>107490008</v>
      </c>
      <c r="D9" s="4">
        <v>1287</v>
      </c>
      <c r="E9" s="5">
        <v>24127855</v>
      </c>
      <c r="F9" s="4">
        <v>235</v>
      </c>
      <c r="G9" s="5">
        <v>5254789</v>
      </c>
      <c r="H9" s="4">
        <v>1597</v>
      </c>
      <c r="I9" s="5">
        <v>43744252</v>
      </c>
      <c r="J9" s="4">
        <v>35</v>
      </c>
      <c r="K9" s="5">
        <v>1361999</v>
      </c>
      <c r="L9" s="20">
        <f t="shared" si="0"/>
        <v>7143</v>
      </c>
      <c r="M9" s="6">
        <f t="shared" si="0"/>
        <v>181978903</v>
      </c>
      <c r="O9" s="3">
        <f t="shared" si="2"/>
        <v>45017</v>
      </c>
      <c r="P9" s="16">
        <f t="shared" si="3"/>
        <v>108852007</v>
      </c>
      <c r="Q9" s="16">
        <f t="shared" si="4"/>
        <v>24127855</v>
      </c>
      <c r="R9" s="15">
        <f t="shared" si="1"/>
        <v>5254789</v>
      </c>
      <c r="S9" s="16">
        <f t="shared" si="5"/>
        <v>43744252</v>
      </c>
      <c r="T9" s="15">
        <f t="shared" si="6"/>
        <v>181978903</v>
      </c>
    </row>
    <row r="10" spans="1:20" x14ac:dyDescent="0.25">
      <c r="A10" s="3">
        <v>45047</v>
      </c>
      <c r="B10" s="4">
        <v>4043</v>
      </c>
      <c r="C10" s="5">
        <v>106983692</v>
      </c>
      <c r="D10" s="4">
        <v>1296</v>
      </c>
      <c r="E10" s="5">
        <v>25214443</v>
      </c>
      <c r="F10" s="4">
        <v>235</v>
      </c>
      <c r="G10" s="5">
        <v>6108652</v>
      </c>
      <c r="H10" s="4">
        <v>1600</v>
      </c>
      <c r="I10" s="5">
        <v>43931539</v>
      </c>
      <c r="J10" s="4">
        <v>35</v>
      </c>
      <c r="K10" s="5">
        <v>1024865</v>
      </c>
      <c r="L10" s="20">
        <f t="shared" si="0"/>
        <v>7209</v>
      </c>
      <c r="M10" s="6">
        <f t="shared" si="0"/>
        <v>183263191</v>
      </c>
      <c r="O10" s="3">
        <f t="shared" si="2"/>
        <v>45047</v>
      </c>
      <c r="P10" s="16">
        <f t="shared" si="3"/>
        <v>108008557</v>
      </c>
      <c r="Q10" s="16">
        <f t="shared" si="4"/>
        <v>25214443</v>
      </c>
      <c r="R10" s="15">
        <f t="shared" si="1"/>
        <v>6108652</v>
      </c>
      <c r="S10" s="16">
        <f t="shared" si="5"/>
        <v>43931539</v>
      </c>
      <c r="T10" s="15">
        <f t="shared" si="6"/>
        <v>183263191</v>
      </c>
    </row>
    <row r="11" spans="1:20" x14ac:dyDescent="0.25">
      <c r="A11" s="3">
        <v>45078</v>
      </c>
      <c r="B11" s="4">
        <v>4129</v>
      </c>
      <c r="C11" s="5">
        <v>109958505</v>
      </c>
      <c r="D11" s="4">
        <v>1304</v>
      </c>
      <c r="E11" s="5">
        <v>24774653</v>
      </c>
      <c r="F11" s="4">
        <v>236</v>
      </c>
      <c r="G11" s="5">
        <v>5423835</v>
      </c>
      <c r="H11" s="4">
        <v>1604</v>
      </c>
      <c r="I11" s="5">
        <v>43655452</v>
      </c>
      <c r="J11" s="4">
        <v>35</v>
      </c>
      <c r="K11" s="5">
        <v>1024865</v>
      </c>
      <c r="L11" s="20">
        <f t="shared" si="0"/>
        <v>7308</v>
      </c>
      <c r="M11" s="6">
        <f t="shared" si="0"/>
        <v>184837310</v>
      </c>
      <c r="O11" s="3">
        <f t="shared" si="2"/>
        <v>45078</v>
      </c>
      <c r="P11" s="16">
        <f t="shared" si="3"/>
        <v>110983370</v>
      </c>
      <c r="Q11" s="16">
        <f t="shared" si="4"/>
        <v>24774653</v>
      </c>
      <c r="R11" s="15">
        <f t="shared" si="1"/>
        <v>5423835</v>
      </c>
      <c r="S11" s="16">
        <f t="shared" si="5"/>
        <v>43655452</v>
      </c>
      <c r="T11" s="15">
        <f t="shared" si="6"/>
        <v>184837310</v>
      </c>
    </row>
    <row r="12" spans="1:20" x14ac:dyDescent="0.25">
      <c r="A12" s="3">
        <v>45108</v>
      </c>
      <c r="B12" s="4">
        <v>4171</v>
      </c>
      <c r="C12" s="5">
        <v>109771883</v>
      </c>
      <c r="D12" s="4">
        <v>1311</v>
      </c>
      <c r="E12" s="5">
        <v>25214569</v>
      </c>
      <c r="F12" s="4">
        <v>233</v>
      </c>
      <c r="G12" s="5">
        <v>5305901</v>
      </c>
      <c r="H12" s="4">
        <v>1605</v>
      </c>
      <c r="I12" s="5">
        <v>43744543</v>
      </c>
      <c r="J12" s="4">
        <v>35</v>
      </c>
      <c r="K12" s="5">
        <v>1024865</v>
      </c>
      <c r="L12" s="20">
        <f t="shared" si="0"/>
        <v>7355</v>
      </c>
      <c r="M12" s="6">
        <f t="shared" si="0"/>
        <v>185061761</v>
      </c>
      <c r="O12" s="3">
        <f t="shared" si="2"/>
        <v>45108</v>
      </c>
      <c r="P12" s="16">
        <f t="shared" si="3"/>
        <v>110796748</v>
      </c>
      <c r="Q12" s="16">
        <f t="shared" si="4"/>
        <v>25214569</v>
      </c>
      <c r="R12" s="15">
        <f t="shared" si="1"/>
        <v>5305901</v>
      </c>
      <c r="S12" s="16">
        <f t="shared" si="5"/>
        <v>43744543</v>
      </c>
      <c r="T12" s="15">
        <f t="shared" si="6"/>
        <v>185061761</v>
      </c>
    </row>
    <row r="13" spans="1:20" x14ac:dyDescent="0.25">
      <c r="A13" s="3">
        <v>45139</v>
      </c>
      <c r="B13" s="4">
        <v>4207</v>
      </c>
      <c r="C13" s="5">
        <v>112993539</v>
      </c>
      <c r="D13" s="4">
        <v>1309</v>
      </c>
      <c r="E13" s="5">
        <v>24385154</v>
      </c>
      <c r="F13" s="4">
        <v>232</v>
      </c>
      <c r="G13" s="5">
        <v>5121684</v>
      </c>
      <c r="H13" s="4">
        <v>1608</v>
      </c>
      <c r="I13" s="5">
        <v>43918685</v>
      </c>
      <c r="J13" s="4">
        <v>35</v>
      </c>
      <c r="K13" s="5">
        <v>1024865</v>
      </c>
      <c r="L13" s="20">
        <f t="shared" si="0"/>
        <v>7391</v>
      </c>
      <c r="M13" s="6">
        <f t="shared" si="0"/>
        <v>187443927</v>
      </c>
      <c r="O13" s="3">
        <f t="shared" si="2"/>
        <v>45139</v>
      </c>
      <c r="P13" s="16">
        <f t="shared" si="3"/>
        <v>114018404</v>
      </c>
      <c r="Q13" s="16">
        <f t="shared" si="4"/>
        <v>24385154</v>
      </c>
      <c r="R13" s="15">
        <f t="shared" si="1"/>
        <v>5121684</v>
      </c>
      <c r="S13" s="16">
        <f t="shared" si="5"/>
        <v>43918685</v>
      </c>
      <c r="T13" s="15">
        <f t="shared" si="6"/>
        <v>187443927</v>
      </c>
    </row>
    <row r="14" spans="1:20" x14ac:dyDescent="0.25">
      <c r="A14" s="3">
        <v>45170</v>
      </c>
      <c r="B14" s="4">
        <v>4234</v>
      </c>
      <c r="C14" s="5">
        <v>112196989</v>
      </c>
      <c r="D14" s="4">
        <v>1309</v>
      </c>
      <c r="E14" s="5">
        <v>25989038</v>
      </c>
      <c r="F14" s="4">
        <v>232</v>
      </c>
      <c r="G14" s="5">
        <v>5463327</v>
      </c>
      <c r="H14" s="4">
        <v>1612</v>
      </c>
      <c r="I14" s="5">
        <v>44028846</v>
      </c>
      <c r="J14" s="4">
        <v>35</v>
      </c>
      <c r="K14" s="5">
        <v>1024865</v>
      </c>
      <c r="L14" s="20">
        <f>B14+D14+F14+H14+J14</f>
        <v>7422</v>
      </c>
      <c r="M14" s="6">
        <f t="shared" si="0"/>
        <v>188703065</v>
      </c>
      <c r="O14" s="3">
        <f t="shared" si="2"/>
        <v>45170</v>
      </c>
      <c r="P14" s="16">
        <f t="shared" si="3"/>
        <v>113221854</v>
      </c>
      <c r="Q14" s="16">
        <f t="shared" si="4"/>
        <v>25989038</v>
      </c>
      <c r="R14" s="15">
        <f t="shared" si="1"/>
        <v>5463327</v>
      </c>
      <c r="S14" s="16">
        <f t="shared" si="5"/>
        <v>44028846</v>
      </c>
      <c r="T14" s="15">
        <f t="shared" si="6"/>
        <v>188703065</v>
      </c>
    </row>
    <row r="15" spans="1:20" x14ac:dyDescent="0.25">
      <c r="A15" s="3">
        <v>45200</v>
      </c>
      <c r="B15" s="4">
        <v>0</v>
      </c>
      <c r="C15" s="5">
        <v>0</v>
      </c>
      <c r="D15" s="4">
        <v>0</v>
      </c>
      <c r="E15" s="5">
        <v>0</v>
      </c>
      <c r="F15" s="4">
        <v>0</v>
      </c>
      <c r="G15" s="5">
        <v>0</v>
      </c>
      <c r="H15" s="4">
        <v>0</v>
      </c>
      <c r="I15" s="5">
        <v>0</v>
      </c>
      <c r="J15" s="4">
        <v>0</v>
      </c>
      <c r="K15" s="5">
        <v>0</v>
      </c>
      <c r="L15" s="20">
        <f t="shared" si="0"/>
        <v>0</v>
      </c>
      <c r="M15" s="6">
        <f t="shared" si="0"/>
        <v>0</v>
      </c>
      <c r="O15" s="3">
        <f t="shared" si="2"/>
        <v>45200</v>
      </c>
      <c r="P15" s="16">
        <f t="shared" si="3"/>
        <v>0</v>
      </c>
      <c r="Q15" s="16">
        <f t="shared" si="4"/>
        <v>0</v>
      </c>
      <c r="R15" s="17">
        <f t="shared" si="1"/>
        <v>0</v>
      </c>
      <c r="S15" s="17">
        <f t="shared" si="5"/>
        <v>0</v>
      </c>
      <c r="T15" s="15">
        <f t="shared" si="6"/>
        <v>0</v>
      </c>
    </row>
    <row r="16" spans="1:20" x14ac:dyDescent="0.25">
      <c r="A16" s="3">
        <v>45231</v>
      </c>
      <c r="B16" s="4">
        <v>0</v>
      </c>
      <c r="C16" s="5">
        <v>0</v>
      </c>
      <c r="D16" s="4">
        <v>0</v>
      </c>
      <c r="E16" s="5">
        <v>0</v>
      </c>
      <c r="F16" s="4">
        <v>0</v>
      </c>
      <c r="G16" s="5">
        <v>0</v>
      </c>
      <c r="H16" s="4">
        <v>0</v>
      </c>
      <c r="I16" s="5">
        <v>0</v>
      </c>
      <c r="J16" s="4">
        <v>0</v>
      </c>
      <c r="K16" s="5">
        <v>0</v>
      </c>
      <c r="L16" s="20">
        <f t="shared" si="0"/>
        <v>0</v>
      </c>
      <c r="M16" s="6">
        <f t="shared" si="0"/>
        <v>0</v>
      </c>
      <c r="O16" s="3">
        <f t="shared" si="2"/>
        <v>45231</v>
      </c>
      <c r="P16" s="16">
        <f t="shared" si="3"/>
        <v>0</v>
      </c>
      <c r="Q16" s="18">
        <f t="shared" si="4"/>
        <v>0</v>
      </c>
      <c r="R16" s="17">
        <f t="shared" si="1"/>
        <v>0</v>
      </c>
      <c r="S16" s="17">
        <f t="shared" si="5"/>
        <v>0</v>
      </c>
      <c r="T16" s="15">
        <f t="shared" si="6"/>
        <v>0</v>
      </c>
    </row>
    <row r="17" spans="1:20" ht="15.75" thickBot="1" x14ac:dyDescent="0.3">
      <c r="A17" s="3">
        <v>45261</v>
      </c>
      <c r="B17" s="4">
        <v>0</v>
      </c>
      <c r="C17" s="5">
        <v>0</v>
      </c>
      <c r="D17" s="4">
        <v>0</v>
      </c>
      <c r="E17" s="5">
        <v>0</v>
      </c>
      <c r="F17" s="4">
        <v>0</v>
      </c>
      <c r="G17" s="5">
        <v>0</v>
      </c>
      <c r="H17" s="4">
        <v>0</v>
      </c>
      <c r="I17" s="5">
        <v>0</v>
      </c>
      <c r="J17" s="4">
        <v>0</v>
      </c>
      <c r="K17" s="5">
        <v>0</v>
      </c>
      <c r="L17" s="20">
        <f t="shared" si="0"/>
        <v>0</v>
      </c>
      <c r="M17" s="6">
        <f t="shared" si="0"/>
        <v>0</v>
      </c>
      <c r="O17" s="3">
        <f t="shared" si="2"/>
        <v>45261</v>
      </c>
      <c r="P17" s="16">
        <f>C17+K17</f>
        <v>0</v>
      </c>
      <c r="Q17" s="17">
        <f>E17</f>
        <v>0</v>
      </c>
      <c r="R17" s="17">
        <f>G17</f>
        <v>0</v>
      </c>
      <c r="S17" s="17">
        <f>I17</f>
        <v>0</v>
      </c>
      <c r="T17" s="15">
        <f t="shared" si="6"/>
        <v>0</v>
      </c>
    </row>
    <row r="18" spans="1:20" ht="18" thickTop="1" thickBot="1" x14ac:dyDescent="0.4">
      <c r="A18" s="7" t="s">
        <v>7</v>
      </c>
      <c r="B18" s="8"/>
      <c r="C18" s="9">
        <f>SUM(C6:C17)</f>
        <v>1031423532</v>
      </c>
      <c r="D18" s="10"/>
      <c r="E18" s="9">
        <f>SUM(E6:E17)</f>
        <v>223457928</v>
      </c>
      <c r="F18" s="9"/>
      <c r="G18" s="9">
        <f>SUM(G6:G17)</f>
        <v>49070135</v>
      </c>
      <c r="H18" s="11"/>
      <c r="I18" s="9">
        <f>SUM(I6:I17)</f>
        <v>393390639</v>
      </c>
      <c r="J18" s="8"/>
      <c r="K18" s="9">
        <f>SUM(K6:K17)</f>
        <v>9487304</v>
      </c>
      <c r="L18" s="8"/>
      <c r="M18" s="12">
        <f>SUM(M6:M17)</f>
        <v>1706829538</v>
      </c>
      <c r="O18" s="7" t="s">
        <v>7</v>
      </c>
      <c r="P18" s="19">
        <f>SUM(P6:P17)</f>
        <v>1040910836</v>
      </c>
      <c r="Q18" s="19">
        <f>SUM(Q6:Q17)</f>
        <v>223457928</v>
      </c>
      <c r="R18" s="19">
        <f>SUM(R6:R17)</f>
        <v>49070135</v>
      </c>
      <c r="S18" s="19">
        <f>SUM(S6:S17)</f>
        <v>393390639</v>
      </c>
      <c r="T18" s="19">
        <f>SUM(T6:T17)</f>
        <v>1706829538</v>
      </c>
    </row>
    <row r="19" spans="1:20" ht="15.75" thickTop="1" x14ac:dyDescent="0.25"/>
    <row r="35" ht="15.75" customHeight="1" x14ac:dyDescent="0.25"/>
  </sheetData>
  <mergeCells count="9">
    <mergeCell ref="A1:M1"/>
    <mergeCell ref="A2:M2"/>
    <mergeCell ref="A4:A5"/>
    <mergeCell ref="B4:C4"/>
    <mergeCell ref="D4:E4"/>
    <mergeCell ref="F4:G4"/>
    <mergeCell ref="H4:I4"/>
    <mergeCell ref="J4:K4"/>
    <mergeCell ref="L4:M4"/>
  </mergeCells>
  <pageMargins left="0.70866141732283472" right="0.70866141732283472" top="0.74803149606299213" bottom="0.74803149606299213" header="0.31496062992125984" footer="0.31496062992125984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PENSIONES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Siller</dc:creator>
  <cp:lastModifiedBy>Pensiones SLP</cp:lastModifiedBy>
  <cp:lastPrinted>2022-03-14T16:10:58Z</cp:lastPrinted>
  <dcterms:created xsi:type="dcterms:W3CDTF">2021-01-05T14:29:25Z</dcterms:created>
  <dcterms:modified xsi:type="dcterms:W3CDTF">2023-10-10T17:31:44Z</dcterms:modified>
</cp:coreProperties>
</file>