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4 PLATAFORMA ESTATAL ART 84\36LTAIPESLP ART 84 FXXXVI-COMUN\06JUNIO\"/>
    </mc:Choice>
  </mc:AlternateContent>
  <xr:revisionPtr revIDLastSave="0" documentId="13_ncr:1_{8623B2FC-08E1-4E6B-A31B-EE817B4A74DC}" xr6:coauthVersionLast="47" xr6:coauthVersionMax="47" xr10:uidLastSave="{00000000-0000-0000-0000-000000000000}"/>
  <bookViews>
    <workbookView xWindow="0" yWindow="15" windowWidth="15510" windowHeight="15480" xr2:uid="{406E91DD-3D15-4B93-B56A-02A3C7777BB9}"/>
  </bookViews>
  <sheets>
    <sheet name="PENSION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S17" i="1"/>
  <c r="R17" i="1"/>
  <c r="Q17" i="1"/>
  <c r="P17" i="1"/>
  <c r="O17" i="1"/>
  <c r="S16" i="1"/>
  <c r="R16" i="1"/>
  <c r="Q16" i="1"/>
  <c r="P16" i="1"/>
  <c r="O16" i="1"/>
  <c r="S15" i="1"/>
  <c r="R15" i="1"/>
  <c r="Q15" i="1"/>
  <c r="P15" i="1"/>
  <c r="O15" i="1"/>
  <c r="S14" i="1"/>
  <c r="R14" i="1"/>
  <c r="Q14" i="1"/>
  <c r="P14" i="1"/>
  <c r="O14" i="1"/>
  <c r="S13" i="1"/>
  <c r="R13" i="1"/>
  <c r="Q13" i="1"/>
  <c r="P13" i="1"/>
  <c r="O13" i="1"/>
  <c r="S12" i="1"/>
  <c r="R12" i="1"/>
  <c r="Q12" i="1"/>
  <c r="P12" i="1"/>
  <c r="O12" i="1"/>
  <c r="S11" i="1"/>
  <c r="R11" i="1"/>
  <c r="Q11" i="1"/>
  <c r="O11" i="1"/>
  <c r="S10" i="1"/>
  <c r="R10" i="1"/>
  <c r="Q10" i="1"/>
  <c r="P10" i="1"/>
  <c r="O10" i="1"/>
  <c r="S9" i="1"/>
  <c r="R9" i="1"/>
  <c r="Q9" i="1"/>
  <c r="P9" i="1"/>
  <c r="O9" i="1"/>
  <c r="S8" i="1"/>
  <c r="R8" i="1"/>
  <c r="Q8" i="1"/>
  <c r="P8" i="1"/>
  <c r="O8" i="1"/>
  <c r="S7" i="1"/>
  <c r="R7" i="1"/>
  <c r="Q7" i="1"/>
  <c r="P7" i="1"/>
  <c r="O7" i="1"/>
  <c r="S6" i="1"/>
  <c r="R6" i="1"/>
  <c r="Q6" i="1"/>
  <c r="P6" i="1"/>
  <c r="O6" i="1"/>
  <c r="L16" i="1"/>
  <c r="L15" i="1"/>
  <c r="L14" i="1"/>
  <c r="L13" i="1"/>
  <c r="L12" i="1"/>
  <c r="L11" i="1"/>
  <c r="L10" i="1"/>
  <c r="L9" i="1"/>
  <c r="L8" i="1"/>
  <c r="L7" i="1"/>
  <c r="T13" i="1" l="1"/>
  <c r="T11" i="1"/>
  <c r="T14" i="1"/>
  <c r="T17" i="1"/>
  <c r="T16" i="1"/>
  <c r="T15" i="1"/>
  <c r="T12" i="1"/>
  <c r="T10" i="1"/>
  <c r="T9" i="1"/>
  <c r="P18" i="1"/>
  <c r="S18" i="1"/>
  <c r="R18" i="1"/>
  <c r="Q18" i="1"/>
  <c r="T8" i="1"/>
  <c r="T7" i="1"/>
  <c r="T6" i="1"/>
  <c r="K18" i="1"/>
  <c r="I18" i="1"/>
  <c r="G18" i="1"/>
  <c r="E18" i="1"/>
  <c r="C18" i="1"/>
  <c r="M17" i="1"/>
  <c r="L17" i="1"/>
  <c r="M16" i="1"/>
  <c r="M15" i="1"/>
  <c r="M14" i="1"/>
  <c r="M13" i="1"/>
  <c r="M12" i="1"/>
  <c r="M11" i="1"/>
  <c r="M10" i="1"/>
  <c r="M9" i="1"/>
  <c r="M8" i="1"/>
  <c r="M7" i="1"/>
  <c r="M6" i="1"/>
  <c r="L6" i="1"/>
  <c r="T18" i="1" l="1"/>
  <c r="M18" i="1"/>
</calcChain>
</file>

<file path=xl/sharedStrings.xml><?xml version="1.0" encoding="utf-8"?>
<sst xmlns="http://schemas.openxmlformats.org/spreadsheetml/2006/main" count="29" uniqueCount="12">
  <si>
    <t>DIRECCION DE PENSIONES DEL ESTADO DE SAN LUIS POTOSI</t>
  </si>
  <si>
    <t>MES</t>
  </si>
  <si>
    <t>BUROCRATAS</t>
  </si>
  <si>
    <t>MAESTROS</t>
  </si>
  <si>
    <t>PREJUBILADOS</t>
  </si>
  <si>
    <t>TELESECUNDARIAS</t>
  </si>
  <si>
    <t>D.P.E.</t>
  </si>
  <si>
    <t>TOTAL</t>
  </si>
  <si>
    <t>No.</t>
  </si>
  <si>
    <t>MONTO</t>
  </si>
  <si>
    <t>NO.</t>
  </si>
  <si>
    <t>REPORTE PENSIONES PAGADAS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</si>
</sst>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2" xfId="0" applyNumberForma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4" fontId="3" fillId="2" borderId="13" xfId="1" applyNumberFormat="1" applyFont="1" applyFill="1" applyBorder="1"/>
    <xf numFmtId="164" fontId="3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5" fillId="2" borderId="8" xfId="1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64" fontId="3" fillId="2" borderId="8" xfId="1" applyNumberFormat="1" applyFont="1" applyFill="1" applyBorder="1" applyAlignment="1">
      <alignment horizontal="center"/>
    </xf>
    <xf numFmtId="164" fontId="5" fillId="3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/>
    <xf numFmtId="44" fontId="0" fillId="2" borderId="12" xfId="0" applyNumberFormat="1" applyFill="1" applyBorder="1"/>
    <xf numFmtId="44" fontId="0" fillId="2" borderId="13" xfId="0" applyNumberFormat="1" applyFill="1" applyBorder="1"/>
    <xf numFmtId="44" fontId="0" fillId="2" borderId="14" xfId="0" applyNumberFormat="1" applyFill="1" applyBorder="1"/>
    <xf numFmtId="44" fontId="0" fillId="2" borderId="15" xfId="0" applyNumberFormat="1" applyFill="1" applyBorder="1"/>
    <xf numFmtId="44" fontId="5" fillId="2" borderId="8" xfId="0" applyNumberFormat="1" applyFont="1" applyFill="1" applyBorder="1"/>
    <xf numFmtId="3" fontId="3" fillId="2" borderId="1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MONTO DE PENSIONES PAGADAS 2024</a:t>
            </a:r>
          </a:p>
        </c:rich>
      </c:tx>
      <c:layout>
        <c:manualLayout>
          <c:xMode val="edge"/>
          <c:yMode val="edge"/>
          <c:x val="0.30694488188978208"/>
          <c:y val="0.1095893551280773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"/>
          <c:y val="0.25000038629906274"/>
          <c:w val="0.6588235294117647"/>
          <c:h val="0.5727856951915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'[1]PENSIONES PAGADAS'!$P$5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PENSIONES!$P$6:$P$17</c:f>
              <c:numCache>
                <c:formatCode>_("$"* #,##0.00_);_("$"* \(#,##0.00\);_("$"* "-"??_);_(@_)</c:formatCode>
                <c:ptCount val="12"/>
                <c:pt idx="0">
                  <c:v>173248737</c:v>
                </c:pt>
                <c:pt idx="1">
                  <c:v>121263579</c:v>
                </c:pt>
                <c:pt idx="2">
                  <c:v>155066234</c:v>
                </c:pt>
                <c:pt idx="3">
                  <c:v>122815486</c:v>
                </c:pt>
                <c:pt idx="4">
                  <c:v>126247558.5</c:v>
                </c:pt>
                <c:pt idx="5">
                  <c:v>125980929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F-4BE3-A227-75D05D1F67DA}"/>
            </c:ext>
          </c:extLst>
        </c:ser>
        <c:ser>
          <c:idx val="1"/>
          <c:order val="1"/>
          <c:tx>
            <c:strRef>
              <c:f>'[1]PENSIONES PAGADAS'!$Q$5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PENSIONES!$Q$6:$Q$17</c:f>
              <c:numCache>
                <c:formatCode>_("$"* #,##0.00_);_("$"* \(#,##0.00\);_("$"* "-"??_);_(@_)</c:formatCode>
                <c:ptCount val="12"/>
                <c:pt idx="0">
                  <c:v>27207457</c:v>
                </c:pt>
                <c:pt idx="1">
                  <c:v>28868262</c:v>
                </c:pt>
                <c:pt idx="2">
                  <c:v>30092971</c:v>
                </c:pt>
                <c:pt idx="3">
                  <c:v>28929767</c:v>
                </c:pt>
                <c:pt idx="4">
                  <c:v>29831528.5</c:v>
                </c:pt>
                <c:pt idx="5">
                  <c:v>29535151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F-4BE3-A227-75D05D1F67DA}"/>
            </c:ext>
          </c:extLst>
        </c:ser>
        <c:ser>
          <c:idx val="2"/>
          <c:order val="2"/>
          <c:tx>
            <c:strRef>
              <c:f>'[1]PENSIONES PAGADAS'!$R$5</c:f>
              <c:strCache>
                <c:ptCount val="1"/>
                <c:pt idx="0">
                  <c:v>PREJUBILADOS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PENSIONES!$R$6:$R$17</c:f>
              <c:numCache>
                <c:formatCode>_("$"* #,##0.00_);_("$"* \(#,##0.00\);_("$"* "-"??_);_(@_)</c:formatCode>
                <c:ptCount val="12"/>
                <c:pt idx="0">
                  <c:v>5508127</c:v>
                </c:pt>
                <c:pt idx="1">
                  <c:v>5318873</c:v>
                </c:pt>
                <c:pt idx="2">
                  <c:v>5304876</c:v>
                </c:pt>
                <c:pt idx="3">
                  <c:v>5233658</c:v>
                </c:pt>
                <c:pt idx="4">
                  <c:v>5217037</c:v>
                </c:pt>
                <c:pt idx="5">
                  <c:v>5302301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1F-4BE3-A227-75D05D1F67DA}"/>
            </c:ext>
          </c:extLst>
        </c:ser>
        <c:ser>
          <c:idx val="3"/>
          <c:order val="3"/>
          <c:tx>
            <c:strRef>
              <c:f>'[1]PENSIONES PAGADAS'!$S$5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PENSIONES!$S$6:$S$17</c:f>
              <c:numCache>
                <c:formatCode>_("$"* #,##0.00_);_("$"* \(#,##0.00\);_("$"* "-"??_);_(@_)</c:formatCode>
                <c:ptCount val="12"/>
                <c:pt idx="0">
                  <c:v>48507707</c:v>
                </c:pt>
                <c:pt idx="1">
                  <c:v>47737081</c:v>
                </c:pt>
                <c:pt idx="2">
                  <c:v>74707559</c:v>
                </c:pt>
                <c:pt idx="3">
                  <c:v>48588334</c:v>
                </c:pt>
                <c:pt idx="4">
                  <c:v>49652082</c:v>
                </c:pt>
                <c:pt idx="5">
                  <c:v>48711137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1F-4BE3-A227-75D05D1F6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667264"/>
        <c:axId val="220669056"/>
      </c:barChart>
      <c:dateAx>
        <c:axId val="22066726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90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669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7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52941176470584"/>
          <c:y val="0.39240506329115105"/>
          <c:w val="0.16911764705882348"/>
          <c:h val="0.243670886075949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$ 215'291,682.06
BUROCRATAS $ 67'345,536.85
MAESTROS $ 93'479,867.57
TELESECUNDARIAS: $ 4'489,129.65
PREJUBILADOS: $ 49'977,147.99</c:oddFooter>
    </c:headerFooter>
    <c:pageMargins b="1.4173228346456694" l="0.39370078740157488" r="0.39370078740157488" t="0.39370078740157488" header="0.39370078740157488" footer="0.31496062992127316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11</xdr:col>
      <xdr:colOff>219076</xdr:colOff>
      <xdr:row>35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D0B9B8-8D25-4AF2-97A0-65E9A3DBA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>
        <row r="5">
          <cell r="P5" t="str">
            <v>BUROCRATAS</v>
          </cell>
          <cell r="Q5" t="str">
            <v>MAESTROS</v>
          </cell>
          <cell r="R5" t="str">
            <v>PREJUBILADOS</v>
          </cell>
          <cell r="S5" t="str">
            <v>TELESECUNDARIAS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DF0D2-E391-42CF-804D-871F2F8E2AED}">
  <dimension ref="A1:T35"/>
  <sheetViews>
    <sheetView tabSelected="1" workbookViewId="0">
      <selection activeCell="M25" sqref="M25"/>
    </sheetView>
  </sheetViews>
  <sheetFormatPr baseColWidth="10" defaultRowHeight="15" x14ac:dyDescent="0.25"/>
  <cols>
    <col min="1" max="1" width="9" customWidth="1"/>
    <col min="2" max="2" width="8.28515625" customWidth="1"/>
    <col min="3" max="3" width="16.85546875" customWidth="1"/>
    <col min="4" max="4" width="9" customWidth="1"/>
    <col min="5" max="5" width="13.28515625" customWidth="1"/>
    <col min="6" max="6" width="6.140625" customWidth="1"/>
    <col min="7" max="7" width="13.28515625" customWidth="1"/>
    <col min="8" max="8" width="6.7109375" customWidth="1"/>
    <col min="9" max="9" width="13" customWidth="1"/>
    <col min="10" max="10" width="7.85546875" customWidth="1"/>
    <col min="11" max="11" width="13.140625" customWidth="1"/>
    <col min="12" max="12" width="8.85546875" customWidth="1"/>
    <col min="13" max="13" width="15.5703125" customWidth="1"/>
    <col min="14" max="14" width="5.28515625" customWidth="1"/>
    <col min="16" max="16" width="19.5703125" customWidth="1"/>
    <col min="17" max="19" width="15.5703125" customWidth="1"/>
    <col min="20" max="20" width="19.42578125" customWidth="1"/>
  </cols>
  <sheetData>
    <row r="1" spans="1:20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20" ht="15.75" thickBot="1" x14ac:dyDescent="0.3">
      <c r="A2" s="24" t="s">
        <v>11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1:2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0" ht="16.5" thickTop="1" thickBot="1" x14ac:dyDescent="0.3">
      <c r="A4" s="27" t="s">
        <v>1</v>
      </c>
      <c r="B4" s="29" t="s">
        <v>2</v>
      </c>
      <c r="C4" s="29"/>
      <c r="D4" s="29" t="s">
        <v>3</v>
      </c>
      <c r="E4" s="29"/>
      <c r="F4" s="30" t="s">
        <v>4</v>
      </c>
      <c r="G4" s="31"/>
      <c r="H4" s="30" t="s">
        <v>5</v>
      </c>
      <c r="I4" s="31"/>
      <c r="J4" s="29" t="s">
        <v>6</v>
      </c>
      <c r="K4" s="29"/>
      <c r="L4" s="29" t="s">
        <v>7</v>
      </c>
      <c r="M4" s="29"/>
    </row>
    <row r="5" spans="1:20" ht="16.5" thickTop="1" thickBot="1" x14ac:dyDescent="0.3">
      <c r="A5" s="28"/>
      <c r="B5" s="2" t="s">
        <v>8</v>
      </c>
      <c r="C5" s="2" t="s">
        <v>9</v>
      </c>
      <c r="D5" s="2" t="s">
        <v>8</v>
      </c>
      <c r="E5" s="2" t="s">
        <v>9</v>
      </c>
      <c r="F5" s="2" t="s">
        <v>8</v>
      </c>
      <c r="G5" s="2" t="s">
        <v>9</v>
      </c>
      <c r="H5" s="2" t="s">
        <v>10</v>
      </c>
      <c r="I5" s="2" t="s">
        <v>9</v>
      </c>
      <c r="J5" s="2" t="s">
        <v>10</v>
      </c>
      <c r="K5" s="2" t="s">
        <v>9</v>
      </c>
      <c r="L5" s="2" t="s">
        <v>10</v>
      </c>
      <c r="M5" s="2" t="s">
        <v>9</v>
      </c>
      <c r="O5" s="13" t="s">
        <v>1</v>
      </c>
      <c r="P5" s="14" t="s">
        <v>2</v>
      </c>
      <c r="Q5" s="14" t="s">
        <v>3</v>
      </c>
      <c r="R5" s="14" t="s">
        <v>4</v>
      </c>
      <c r="S5" s="14" t="s">
        <v>5</v>
      </c>
      <c r="T5" s="2" t="s">
        <v>7</v>
      </c>
    </row>
    <row r="6" spans="1:20" ht="15.75" thickTop="1" x14ac:dyDescent="0.25">
      <c r="A6" s="3">
        <v>45292</v>
      </c>
      <c r="B6" s="4">
        <v>4390</v>
      </c>
      <c r="C6" s="5">
        <v>171720811</v>
      </c>
      <c r="D6" s="4">
        <v>1360</v>
      </c>
      <c r="E6" s="5">
        <v>27207457</v>
      </c>
      <c r="F6" s="4">
        <v>230</v>
      </c>
      <c r="G6" s="5">
        <v>5508127</v>
      </c>
      <c r="H6" s="4">
        <v>1633</v>
      </c>
      <c r="I6" s="5">
        <v>48507707</v>
      </c>
      <c r="J6" s="4">
        <v>36</v>
      </c>
      <c r="K6" s="5">
        <v>1527926</v>
      </c>
      <c r="L6" s="20">
        <f t="shared" ref="L6:M17" si="0">B6+D6+F6+H6+J6</f>
        <v>7649</v>
      </c>
      <c r="M6" s="6">
        <f>C6+E6+G6+I6+K6</f>
        <v>254472028</v>
      </c>
      <c r="O6" s="3">
        <f>+A6</f>
        <v>45292</v>
      </c>
      <c r="P6" s="15">
        <f>C6+K6</f>
        <v>173248737</v>
      </c>
      <c r="Q6" s="15">
        <f>E6</f>
        <v>27207457</v>
      </c>
      <c r="R6" s="15">
        <f t="shared" ref="R6:R16" si="1">G6</f>
        <v>5508127</v>
      </c>
      <c r="S6" s="15">
        <f>I6</f>
        <v>48507707</v>
      </c>
      <c r="T6" s="15">
        <f>SUM(P6:S6)</f>
        <v>254472028</v>
      </c>
    </row>
    <row r="7" spans="1:20" x14ac:dyDescent="0.25">
      <c r="A7" s="3">
        <v>45323</v>
      </c>
      <c r="B7" s="4">
        <v>4430</v>
      </c>
      <c r="C7" s="5">
        <v>120209892</v>
      </c>
      <c r="D7" s="4">
        <v>1418</v>
      </c>
      <c r="E7" s="5">
        <v>28868262</v>
      </c>
      <c r="F7" s="4">
        <v>229</v>
      </c>
      <c r="G7" s="5">
        <v>5318873</v>
      </c>
      <c r="H7" s="4">
        <v>1649</v>
      </c>
      <c r="I7" s="5">
        <v>47737081</v>
      </c>
      <c r="J7" s="4">
        <v>36</v>
      </c>
      <c r="K7" s="5">
        <v>1053687</v>
      </c>
      <c r="L7" s="20">
        <f t="shared" si="0"/>
        <v>7762</v>
      </c>
      <c r="M7" s="6">
        <f t="shared" si="0"/>
        <v>203187795</v>
      </c>
      <c r="O7" s="3">
        <f t="shared" ref="O7:O17" si="2">+A7</f>
        <v>45323</v>
      </c>
      <c r="P7" s="16">
        <f t="shared" ref="P7:P16" si="3">C7+K7</f>
        <v>121263579</v>
      </c>
      <c r="Q7" s="16">
        <f t="shared" ref="Q7:Q16" si="4">E7</f>
        <v>28868262</v>
      </c>
      <c r="R7" s="15">
        <f t="shared" si="1"/>
        <v>5318873</v>
      </c>
      <c r="S7" s="16">
        <f t="shared" ref="S7:S16" si="5">I7</f>
        <v>47737081</v>
      </c>
      <c r="T7" s="15">
        <f t="shared" ref="T7:T17" si="6">SUM(P7:S7)</f>
        <v>203187795</v>
      </c>
    </row>
    <row r="8" spans="1:20" x14ac:dyDescent="0.25">
      <c r="A8" s="3">
        <v>45352</v>
      </c>
      <c r="B8" s="4">
        <v>4467</v>
      </c>
      <c r="C8" s="5">
        <v>154012547</v>
      </c>
      <c r="D8" s="4">
        <v>1428</v>
      </c>
      <c r="E8" s="5">
        <v>30092971</v>
      </c>
      <c r="F8" s="4">
        <v>228</v>
      </c>
      <c r="G8" s="5">
        <v>5304876</v>
      </c>
      <c r="H8" s="4">
        <v>1665</v>
      </c>
      <c r="I8" s="5">
        <v>74707559</v>
      </c>
      <c r="J8" s="4">
        <v>36</v>
      </c>
      <c r="K8" s="5">
        <v>1053687</v>
      </c>
      <c r="L8" s="20">
        <f t="shared" si="0"/>
        <v>7824</v>
      </c>
      <c r="M8" s="6">
        <f t="shared" si="0"/>
        <v>265171640</v>
      </c>
      <c r="O8" s="3">
        <f t="shared" si="2"/>
        <v>45352</v>
      </c>
      <c r="P8" s="16">
        <f t="shared" si="3"/>
        <v>155066234</v>
      </c>
      <c r="Q8" s="16">
        <f t="shared" si="4"/>
        <v>30092971</v>
      </c>
      <c r="R8" s="15">
        <f t="shared" si="1"/>
        <v>5304876</v>
      </c>
      <c r="S8" s="16">
        <f t="shared" si="5"/>
        <v>74707559</v>
      </c>
      <c r="T8" s="15">
        <f t="shared" si="6"/>
        <v>265171640</v>
      </c>
    </row>
    <row r="9" spans="1:20" x14ac:dyDescent="0.25">
      <c r="A9" s="3">
        <v>45383</v>
      </c>
      <c r="B9" s="4">
        <v>4508</v>
      </c>
      <c r="C9" s="5">
        <v>121761799</v>
      </c>
      <c r="D9" s="4">
        <v>1446</v>
      </c>
      <c r="E9" s="5">
        <v>28929767</v>
      </c>
      <c r="F9" s="4">
        <v>226</v>
      </c>
      <c r="G9" s="5">
        <v>5233658</v>
      </c>
      <c r="H9" s="4">
        <v>1678</v>
      </c>
      <c r="I9" s="5">
        <v>48588334</v>
      </c>
      <c r="J9" s="4">
        <v>36</v>
      </c>
      <c r="K9" s="5">
        <v>1053687</v>
      </c>
      <c r="L9" s="20">
        <f t="shared" si="0"/>
        <v>7894</v>
      </c>
      <c r="M9" s="6">
        <f t="shared" si="0"/>
        <v>205567245</v>
      </c>
      <c r="O9" s="3">
        <f t="shared" si="2"/>
        <v>45383</v>
      </c>
      <c r="P9" s="16">
        <f t="shared" si="3"/>
        <v>122815486</v>
      </c>
      <c r="Q9" s="16">
        <f t="shared" si="4"/>
        <v>28929767</v>
      </c>
      <c r="R9" s="15">
        <f t="shared" si="1"/>
        <v>5233658</v>
      </c>
      <c r="S9" s="16">
        <f t="shared" si="5"/>
        <v>48588334</v>
      </c>
      <c r="T9" s="15">
        <f t="shared" si="6"/>
        <v>205567245</v>
      </c>
    </row>
    <row r="10" spans="1:20" x14ac:dyDescent="0.25">
      <c r="A10" s="3">
        <v>45413</v>
      </c>
      <c r="B10" s="4">
        <v>4547</v>
      </c>
      <c r="C10" s="5">
        <v>125193871.5</v>
      </c>
      <c r="D10" s="4">
        <v>1452</v>
      </c>
      <c r="E10" s="5">
        <v>29831528.5</v>
      </c>
      <c r="F10" s="4">
        <v>224</v>
      </c>
      <c r="G10" s="5">
        <v>5217037</v>
      </c>
      <c r="H10" s="4">
        <v>1689</v>
      </c>
      <c r="I10" s="5">
        <v>49652082</v>
      </c>
      <c r="J10" s="4">
        <v>36</v>
      </c>
      <c r="K10" s="5">
        <v>1053687</v>
      </c>
      <c r="L10" s="20">
        <f t="shared" si="0"/>
        <v>7948</v>
      </c>
      <c r="M10" s="6">
        <f t="shared" si="0"/>
        <v>210948206</v>
      </c>
      <c r="O10" s="3">
        <f t="shared" si="2"/>
        <v>45413</v>
      </c>
      <c r="P10" s="16">
        <f t="shared" si="3"/>
        <v>126247558.5</v>
      </c>
      <c r="Q10" s="16">
        <f t="shared" si="4"/>
        <v>29831528.5</v>
      </c>
      <c r="R10" s="15">
        <f t="shared" si="1"/>
        <v>5217037</v>
      </c>
      <c r="S10" s="16">
        <f t="shared" si="5"/>
        <v>49652082</v>
      </c>
      <c r="T10" s="15">
        <f t="shared" si="6"/>
        <v>210948206</v>
      </c>
    </row>
    <row r="11" spans="1:20" x14ac:dyDescent="0.25">
      <c r="A11" s="3">
        <v>45444</v>
      </c>
      <c r="B11" s="4">
        <v>4597</v>
      </c>
      <c r="C11" s="5">
        <v>124927242</v>
      </c>
      <c r="D11" s="4">
        <v>1455</v>
      </c>
      <c r="E11" s="5">
        <v>29535151</v>
      </c>
      <c r="F11" s="4">
        <v>224</v>
      </c>
      <c r="G11" s="5">
        <v>5302301</v>
      </c>
      <c r="H11" s="4">
        <v>1691</v>
      </c>
      <c r="I11" s="5">
        <v>48711137</v>
      </c>
      <c r="J11" s="4">
        <v>36</v>
      </c>
      <c r="K11" s="5">
        <v>1053687</v>
      </c>
      <c r="L11" s="20">
        <f t="shared" si="0"/>
        <v>8003</v>
      </c>
      <c r="M11" s="6">
        <f t="shared" si="0"/>
        <v>209529518</v>
      </c>
      <c r="O11" s="3">
        <f t="shared" si="2"/>
        <v>45444</v>
      </c>
      <c r="P11" s="16">
        <f t="shared" si="3"/>
        <v>125980929</v>
      </c>
      <c r="Q11" s="16">
        <f t="shared" si="4"/>
        <v>29535151</v>
      </c>
      <c r="R11" s="15">
        <f t="shared" si="1"/>
        <v>5302301</v>
      </c>
      <c r="S11" s="16">
        <f t="shared" si="5"/>
        <v>48711137</v>
      </c>
      <c r="T11" s="15">
        <f t="shared" si="6"/>
        <v>209529518</v>
      </c>
    </row>
    <row r="12" spans="1:20" x14ac:dyDescent="0.25">
      <c r="A12" s="3">
        <v>45474</v>
      </c>
      <c r="B12" s="4">
        <v>0</v>
      </c>
      <c r="C12" s="5">
        <v>0</v>
      </c>
      <c r="D12" s="4">
        <v>0</v>
      </c>
      <c r="E12" s="5">
        <v>0</v>
      </c>
      <c r="F12" s="4">
        <v>0</v>
      </c>
      <c r="G12" s="5">
        <v>0</v>
      </c>
      <c r="H12" s="4">
        <v>0</v>
      </c>
      <c r="I12" s="5">
        <v>0</v>
      </c>
      <c r="J12" s="4">
        <v>0</v>
      </c>
      <c r="K12" s="5">
        <v>0</v>
      </c>
      <c r="L12" s="20">
        <f t="shared" si="0"/>
        <v>0</v>
      </c>
      <c r="M12" s="6">
        <f t="shared" si="0"/>
        <v>0</v>
      </c>
      <c r="O12" s="3">
        <f t="shared" si="2"/>
        <v>45474</v>
      </c>
      <c r="P12" s="16">
        <f t="shared" si="3"/>
        <v>0</v>
      </c>
      <c r="Q12" s="16">
        <f t="shared" si="4"/>
        <v>0</v>
      </c>
      <c r="R12" s="15">
        <f t="shared" si="1"/>
        <v>0</v>
      </c>
      <c r="S12" s="16">
        <f t="shared" si="5"/>
        <v>0</v>
      </c>
      <c r="T12" s="15">
        <f t="shared" si="6"/>
        <v>0</v>
      </c>
    </row>
    <row r="13" spans="1:20" x14ac:dyDescent="0.25">
      <c r="A13" s="3">
        <v>45505</v>
      </c>
      <c r="B13" s="4">
        <v>0</v>
      </c>
      <c r="C13" s="5">
        <v>0</v>
      </c>
      <c r="D13" s="4">
        <v>0</v>
      </c>
      <c r="E13" s="5">
        <v>0</v>
      </c>
      <c r="F13" s="4">
        <v>0</v>
      </c>
      <c r="G13" s="5">
        <v>0</v>
      </c>
      <c r="H13" s="4">
        <v>0</v>
      </c>
      <c r="I13" s="5">
        <v>0</v>
      </c>
      <c r="J13" s="4">
        <v>0</v>
      </c>
      <c r="K13" s="5">
        <v>0</v>
      </c>
      <c r="L13" s="20">
        <f t="shared" si="0"/>
        <v>0</v>
      </c>
      <c r="M13" s="6">
        <f t="shared" si="0"/>
        <v>0</v>
      </c>
      <c r="O13" s="3">
        <f t="shared" si="2"/>
        <v>45505</v>
      </c>
      <c r="P13" s="16">
        <f t="shared" si="3"/>
        <v>0</v>
      </c>
      <c r="Q13" s="16">
        <f t="shared" si="4"/>
        <v>0</v>
      </c>
      <c r="R13" s="15">
        <f t="shared" si="1"/>
        <v>0</v>
      </c>
      <c r="S13" s="16">
        <f t="shared" si="5"/>
        <v>0</v>
      </c>
      <c r="T13" s="15">
        <f t="shared" si="6"/>
        <v>0</v>
      </c>
    </row>
    <row r="14" spans="1:20" x14ac:dyDescent="0.25">
      <c r="A14" s="3">
        <v>45536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4">
        <v>0</v>
      </c>
      <c r="K14" s="5">
        <v>0</v>
      </c>
      <c r="L14" s="20">
        <f>B14+D14+F14+H14+J14</f>
        <v>0</v>
      </c>
      <c r="M14" s="6">
        <f t="shared" si="0"/>
        <v>0</v>
      </c>
      <c r="O14" s="3">
        <f t="shared" si="2"/>
        <v>45536</v>
      </c>
      <c r="P14" s="16">
        <f t="shared" si="3"/>
        <v>0</v>
      </c>
      <c r="Q14" s="16">
        <f t="shared" si="4"/>
        <v>0</v>
      </c>
      <c r="R14" s="15">
        <f t="shared" si="1"/>
        <v>0</v>
      </c>
      <c r="S14" s="16">
        <f t="shared" si="5"/>
        <v>0</v>
      </c>
      <c r="T14" s="15">
        <f t="shared" si="6"/>
        <v>0</v>
      </c>
    </row>
    <row r="15" spans="1:20" x14ac:dyDescent="0.25">
      <c r="A15" s="3">
        <v>45566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4">
        <v>0</v>
      </c>
      <c r="K15" s="5">
        <v>0</v>
      </c>
      <c r="L15" s="20">
        <f t="shared" si="0"/>
        <v>0</v>
      </c>
      <c r="M15" s="6">
        <f t="shared" si="0"/>
        <v>0</v>
      </c>
      <c r="O15" s="3">
        <f t="shared" si="2"/>
        <v>45566</v>
      </c>
      <c r="P15" s="16">
        <f t="shared" si="3"/>
        <v>0</v>
      </c>
      <c r="Q15" s="16">
        <f t="shared" si="4"/>
        <v>0</v>
      </c>
      <c r="R15" s="17">
        <f t="shared" si="1"/>
        <v>0</v>
      </c>
      <c r="S15" s="17">
        <f t="shared" si="5"/>
        <v>0</v>
      </c>
      <c r="T15" s="15">
        <f t="shared" si="6"/>
        <v>0</v>
      </c>
    </row>
    <row r="16" spans="1:20" x14ac:dyDescent="0.25">
      <c r="A16" s="3">
        <v>45597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4">
        <v>0</v>
      </c>
      <c r="K16" s="5">
        <v>0</v>
      </c>
      <c r="L16" s="20">
        <f t="shared" si="0"/>
        <v>0</v>
      </c>
      <c r="M16" s="6">
        <f t="shared" si="0"/>
        <v>0</v>
      </c>
      <c r="O16" s="3">
        <f t="shared" si="2"/>
        <v>45597</v>
      </c>
      <c r="P16" s="16">
        <f t="shared" si="3"/>
        <v>0</v>
      </c>
      <c r="Q16" s="18">
        <f t="shared" si="4"/>
        <v>0</v>
      </c>
      <c r="R16" s="17">
        <f t="shared" si="1"/>
        <v>0</v>
      </c>
      <c r="S16" s="17">
        <f t="shared" si="5"/>
        <v>0</v>
      </c>
      <c r="T16" s="15">
        <f t="shared" si="6"/>
        <v>0</v>
      </c>
    </row>
    <row r="17" spans="1:20" ht="15.75" thickBot="1" x14ac:dyDescent="0.3">
      <c r="A17" s="3">
        <v>45627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4">
        <v>0</v>
      </c>
      <c r="K17" s="5">
        <v>0</v>
      </c>
      <c r="L17" s="20">
        <f t="shared" si="0"/>
        <v>0</v>
      </c>
      <c r="M17" s="6">
        <f t="shared" si="0"/>
        <v>0</v>
      </c>
      <c r="O17" s="3">
        <f t="shared" si="2"/>
        <v>45627</v>
      </c>
      <c r="P17" s="16">
        <f>C17+K17</f>
        <v>0</v>
      </c>
      <c r="Q17" s="17">
        <f>E17</f>
        <v>0</v>
      </c>
      <c r="R17" s="17">
        <f>G17</f>
        <v>0</v>
      </c>
      <c r="S17" s="17">
        <f>I17</f>
        <v>0</v>
      </c>
      <c r="T17" s="15">
        <f t="shared" si="6"/>
        <v>0</v>
      </c>
    </row>
    <row r="18" spans="1:20" ht="18" thickTop="1" thickBot="1" x14ac:dyDescent="0.4">
      <c r="A18" s="7" t="s">
        <v>7</v>
      </c>
      <c r="B18" s="8"/>
      <c r="C18" s="9">
        <f>SUM(C6:C17)</f>
        <v>817826162.5</v>
      </c>
      <c r="D18" s="10"/>
      <c r="E18" s="9">
        <f>SUM(E6:E17)</f>
        <v>174465136.5</v>
      </c>
      <c r="F18" s="9"/>
      <c r="G18" s="9">
        <f>SUM(G6:G17)</f>
        <v>31884872</v>
      </c>
      <c r="H18" s="11"/>
      <c r="I18" s="9">
        <f>SUM(I6:I17)</f>
        <v>317903900</v>
      </c>
      <c r="J18" s="8"/>
      <c r="K18" s="9">
        <f>SUM(K6:K17)</f>
        <v>6796361</v>
      </c>
      <c r="L18" s="8"/>
      <c r="M18" s="12">
        <f>SUM(M6:M17)</f>
        <v>1348876432</v>
      </c>
      <c r="O18" s="7" t="s">
        <v>7</v>
      </c>
      <c r="P18" s="19">
        <f>SUM(P6:P17)</f>
        <v>824622523.5</v>
      </c>
      <c r="Q18" s="19">
        <f>SUM(Q6:Q17)</f>
        <v>174465136.5</v>
      </c>
      <c r="R18" s="19">
        <f>SUM(R6:R17)</f>
        <v>31884872</v>
      </c>
      <c r="S18" s="19">
        <f>SUM(S6:S17)</f>
        <v>317903900</v>
      </c>
      <c r="T18" s="19">
        <f>SUM(T6:T17)</f>
        <v>1348876432</v>
      </c>
    </row>
    <row r="19" spans="1:20" ht="15.75" thickTop="1" x14ac:dyDescent="0.25"/>
    <row r="35" ht="15.75" customHeight="1" x14ac:dyDescent="0.25"/>
  </sheetData>
  <mergeCells count="9">
    <mergeCell ref="A1:M1"/>
    <mergeCell ref="A2:M2"/>
    <mergeCell ref="A4:A5"/>
    <mergeCell ref="B4:C4"/>
    <mergeCell ref="D4:E4"/>
    <mergeCell ref="F4:G4"/>
    <mergeCell ref="H4:I4"/>
    <mergeCell ref="J4:K4"/>
    <mergeCell ref="L4:M4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cp:lastPrinted>2022-03-14T16:10:58Z</cp:lastPrinted>
  <dcterms:created xsi:type="dcterms:W3CDTF">2021-01-05T14:29:25Z</dcterms:created>
  <dcterms:modified xsi:type="dcterms:W3CDTF">2024-07-05T16:31:09Z</dcterms:modified>
</cp:coreProperties>
</file>