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2018 INF. SERVS ADMINISTRATIVOS\PRESUPUESTO ANUAL DE EGRESOS\2022\"/>
    </mc:Choice>
  </mc:AlternateContent>
  <xr:revisionPtr revIDLastSave="0" documentId="8_{6BB5578C-E444-4AA1-9AA4-16F03FA3886A}" xr6:coauthVersionLast="47" xr6:coauthVersionMax="47" xr10:uidLastSave="{00000000-0000-0000-0000-000000000000}"/>
  <bookViews>
    <workbookView xWindow="-120" yWindow="-120" windowWidth="29040" windowHeight="15840" firstSheet="3" activeTab="6" xr2:uid="{00000000-000D-0000-FFFF-FFFF00000000}"/>
  </bookViews>
  <sheets>
    <sheet name="PRESUPUESTO APROBADO DIC2021" sheetId="29" r:id="rId1"/>
    <sheet name="PRESUPUESTO AL 31-01-2022" sheetId="24" r:id="rId2"/>
    <sheet name="PRESUPUESTO AL 31-03-2022" sheetId="28" r:id="rId3"/>
    <sheet name="PRESUPUESTO AL 31-05-2022" sheetId="30" r:id="rId4"/>
    <sheet name="PRESUPUESTO AL 30-06-2022" sheetId="31" r:id="rId5"/>
    <sheet name="PRESUPUESTO AL 31-07-2022" sheetId="32" r:id="rId6"/>
    <sheet name="PRESUPUESTO AL 30-09-2022" sheetId="33" r:id="rId7"/>
  </sheets>
  <definedNames>
    <definedName name="_xlnm.Print_Area" localSheetId="4">'PRESUPUESTO AL 30-06-2022'!$A$1:$D$99</definedName>
    <definedName name="_xlnm.Print_Area" localSheetId="6">'PRESUPUESTO AL 30-09-2022'!$A$1:$D$105</definedName>
    <definedName name="_xlnm.Print_Area" localSheetId="1">'PRESUPUESTO AL 31-01-2022'!$A$1:$D$94</definedName>
    <definedName name="_xlnm.Print_Area" localSheetId="2">'PRESUPUESTO AL 31-03-2022'!$A$1:$D$96</definedName>
    <definedName name="_xlnm.Print_Area" localSheetId="3">'PRESUPUESTO AL 31-05-2022'!$A$1:$D$99</definedName>
    <definedName name="_xlnm.Print_Area" localSheetId="5">'PRESUPUESTO AL 31-07-2022'!$A$1:$D$101</definedName>
    <definedName name="_xlnm.Print_Area" localSheetId="0">'PRESUPUESTO APROBADO DIC2021'!$A$1:$D$91</definedName>
    <definedName name="_xlnm.Print_Titles" localSheetId="4">'PRESUPUESTO AL 30-06-2022'!$1:$8</definedName>
    <definedName name="_xlnm.Print_Titles" localSheetId="6">'PRESUPUESTO AL 30-09-2022'!$1:$8</definedName>
    <definedName name="_xlnm.Print_Titles" localSheetId="1">'PRESUPUESTO AL 31-01-2022'!$1:$8</definedName>
    <definedName name="_xlnm.Print_Titles" localSheetId="2">'PRESUPUESTO AL 31-03-2022'!$1:$8</definedName>
    <definedName name="_xlnm.Print_Titles" localSheetId="3">'PRESUPUESTO AL 31-05-2022'!$1:$8</definedName>
    <definedName name="_xlnm.Print_Titles" localSheetId="5">'PRESUPUESTO AL 31-07-2022'!$1:$8</definedName>
    <definedName name="_xlnm.Print_Titles" localSheetId="0">'PRESUPUESTO APROBADO DIC2021'!$1:$8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9" i="33" l="1"/>
  <c r="B79" i="33"/>
  <c r="D78" i="33"/>
  <c r="D77" i="33"/>
  <c r="D76" i="33"/>
  <c r="D75" i="33"/>
  <c r="D74" i="33"/>
  <c r="C73" i="33"/>
  <c r="B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B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B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C10" i="33"/>
  <c r="C33" i="33" s="1"/>
  <c r="D9" i="33"/>
  <c r="C79" i="32"/>
  <c r="B79" i="32"/>
  <c r="D78" i="32"/>
  <c r="D77" i="32"/>
  <c r="D79" i="32" s="1"/>
  <c r="D76" i="32"/>
  <c r="D75" i="32"/>
  <c r="D74" i="32"/>
  <c r="C73" i="32"/>
  <c r="B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C46" i="32"/>
  <c r="B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B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C10" i="32"/>
  <c r="C33" i="32" s="1"/>
  <c r="C80" i="32" s="1"/>
  <c r="D9" i="32"/>
  <c r="C79" i="31"/>
  <c r="B79" i="31"/>
  <c r="D78" i="31"/>
  <c r="D77" i="31"/>
  <c r="D76" i="31"/>
  <c r="D75" i="31"/>
  <c r="D74" i="31"/>
  <c r="C73" i="31"/>
  <c r="B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C46" i="31"/>
  <c r="B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B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C10" i="31"/>
  <c r="C33" i="31" s="1"/>
  <c r="D9" i="31"/>
  <c r="C79" i="30"/>
  <c r="B79" i="30"/>
  <c r="D78" i="30"/>
  <c r="D77" i="30"/>
  <c r="D76" i="30"/>
  <c r="D75" i="30"/>
  <c r="D74" i="30"/>
  <c r="C73" i="30"/>
  <c r="B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C46" i="30"/>
  <c r="B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B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C10" i="30"/>
  <c r="D10" i="30" s="1"/>
  <c r="D33" i="30" s="1"/>
  <c r="D9" i="30"/>
  <c r="C10" i="28"/>
  <c r="C33" i="28" s="1"/>
  <c r="C79" i="28"/>
  <c r="B79" i="28"/>
  <c r="D78" i="28"/>
  <c r="D77" i="28"/>
  <c r="D76" i="28"/>
  <c r="D75" i="28"/>
  <c r="D74" i="28"/>
  <c r="C73" i="28"/>
  <c r="B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C46" i="28"/>
  <c r="B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B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9" i="28"/>
  <c r="B80" i="33" l="1"/>
  <c r="C80" i="33"/>
  <c r="D73" i="33"/>
  <c r="D46" i="33"/>
  <c r="D79" i="33"/>
  <c r="D10" i="33"/>
  <c r="D33" i="33" s="1"/>
  <c r="D46" i="32"/>
  <c r="B80" i="31"/>
  <c r="C33" i="30"/>
  <c r="C80" i="30" s="1"/>
  <c r="B80" i="30"/>
  <c r="D73" i="30"/>
  <c r="B80" i="28"/>
  <c r="D73" i="32"/>
  <c r="B80" i="32"/>
  <c r="D46" i="28"/>
  <c r="D79" i="30"/>
  <c r="D73" i="28"/>
  <c r="D79" i="28"/>
  <c r="D10" i="32"/>
  <c r="D33" i="32" s="1"/>
  <c r="D80" i="32" s="1"/>
  <c r="D73" i="31"/>
  <c r="D79" i="31"/>
  <c r="C80" i="31"/>
  <c r="D46" i="31"/>
  <c r="D10" i="31"/>
  <c r="D33" i="31" s="1"/>
  <c r="D46" i="30"/>
  <c r="D80" i="30" s="1"/>
  <c r="D10" i="28"/>
  <c r="D33" i="28" s="1"/>
  <c r="D80" i="28" s="1"/>
  <c r="C80" i="28"/>
  <c r="C79" i="29"/>
  <c r="B79" i="29"/>
  <c r="D78" i="29"/>
  <c r="D77" i="29"/>
  <c r="D76" i="29"/>
  <c r="D75" i="29"/>
  <c r="D74" i="29"/>
  <c r="C73" i="29"/>
  <c r="B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C46" i="29"/>
  <c r="B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C33" i="29"/>
  <c r="B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B46" i="24"/>
  <c r="D80" i="33" l="1"/>
  <c r="D79" i="29"/>
  <c r="D80" i="31"/>
  <c r="B80" i="29"/>
  <c r="D46" i="29"/>
  <c r="C80" i="29"/>
  <c r="D73" i="29"/>
  <c r="D33" i="29"/>
  <c r="D78" i="24"/>
  <c r="D77" i="24"/>
  <c r="D76" i="24"/>
  <c r="D75" i="24"/>
  <c r="D74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C79" i="24"/>
  <c r="B79" i="24"/>
  <c r="C73" i="24"/>
  <c r="B73" i="24"/>
  <c r="C46" i="24"/>
  <c r="C33" i="24"/>
  <c r="B33" i="24"/>
  <c r="D73" i="24" l="1"/>
  <c r="D79" i="24"/>
  <c r="D80" i="29"/>
  <c r="D46" i="24"/>
  <c r="D33" i="24"/>
  <c r="C80" i="24"/>
  <c r="B80" i="24"/>
  <c r="D80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Administrativo</author>
  </authors>
  <commentList>
    <comment ref="D3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Administrativo:</t>
        </r>
        <r>
          <rPr>
            <sz val="9"/>
            <color indexed="81"/>
            <rFont val="Tahoma"/>
            <family val="2"/>
          </rPr>
          <t xml:space="preserve">
presupuesto aprox para 10,000 credenciales. Posteriormente se verificará la viabilidad del proyecto de identificación digital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Administrativo</author>
  </authors>
  <commentList>
    <comment ref="D3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Administrativo:</t>
        </r>
        <r>
          <rPr>
            <sz val="9"/>
            <color indexed="81"/>
            <rFont val="Tahoma"/>
            <family val="2"/>
          </rPr>
          <t xml:space="preserve">
presupuesto aprox para 10,000 credenciales. Posteriormente se verificará la viabilidad del proyecto de identificación digital
</t>
        </r>
      </text>
    </comment>
    <comment ref="C5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Administrativo:</t>
        </r>
        <r>
          <rPr>
            <sz val="9"/>
            <color indexed="81"/>
            <rFont val="Tahoma"/>
            <family val="2"/>
          </rPr>
          <t xml:space="preserve">
SE TRASPASA A PERSONAS FISICAS POR SER EL DESPACHO CONTABLE UNA PERSONA FÍSICA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Administrativo</author>
  </authors>
  <commentList>
    <comment ref="D3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Administrativo:</t>
        </r>
        <r>
          <rPr>
            <sz val="9"/>
            <color indexed="81"/>
            <rFont val="Tahoma"/>
            <family val="2"/>
          </rPr>
          <t xml:space="preserve">
presupuesto aprox para 10,000 credenciales. Posteriormente se verificará la viabilidad del proyecto de identificación digital
</t>
        </r>
      </text>
    </comment>
    <comment ref="C5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Administrativo:</t>
        </r>
        <r>
          <rPr>
            <sz val="9"/>
            <color indexed="81"/>
            <rFont val="Tahoma"/>
            <family val="2"/>
          </rPr>
          <t xml:space="preserve">
SE TRASPASA A PERSONAS FISICAS POR SER EL DESPACHO CONTABLE UNA PERSONA FÍSICA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Administrativo</author>
  </authors>
  <commentList>
    <comment ref="C5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Administrativo:</t>
        </r>
        <r>
          <rPr>
            <sz val="9"/>
            <color indexed="81"/>
            <rFont val="Tahoma"/>
            <family val="2"/>
          </rPr>
          <t xml:space="preserve">
SE TRASPASA A PERSONAS FISICAS POR SER EL DESPACHO CONTABLE UNA PERSONA FÍSICA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Administrativo</author>
  </authors>
  <commentList>
    <comment ref="C5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Administrativo:</t>
        </r>
        <r>
          <rPr>
            <sz val="9"/>
            <color indexed="81"/>
            <rFont val="Tahoma"/>
            <family val="2"/>
          </rPr>
          <t xml:space="preserve">
SE TRASPASA A PERSONAS FISICAS POR SER EL DESPACHO CONTABLE UNA PERSONA FÍSICA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Administrativo</author>
  </authors>
  <commentList>
    <comment ref="C5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Administrativo:</t>
        </r>
        <r>
          <rPr>
            <sz val="9"/>
            <color indexed="81"/>
            <rFont val="Tahoma"/>
            <family val="2"/>
          </rPr>
          <t xml:space="preserve">
SE TRASPASA A PERSONAS FISICAS POR SER EL DESPACHO CONTABLE UNA PERSONA FÍSICA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Administrativo</author>
  </authors>
  <commentList>
    <comment ref="C53" authorId="0" shapeId="0" xr:uid="{048CFE5B-7D98-451C-A77F-F8C8550661BE}">
      <text>
        <r>
          <rPr>
            <b/>
            <sz val="9"/>
            <color indexed="81"/>
            <rFont val="Tahoma"/>
            <family val="2"/>
          </rPr>
          <t>Administrativo:</t>
        </r>
        <r>
          <rPr>
            <sz val="9"/>
            <color indexed="81"/>
            <rFont val="Tahoma"/>
            <family val="2"/>
          </rPr>
          <t xml:space="preserve">
SE TRASPASA A PERSONAS FISICAS POR SER EL DESPACHO CONTABLE UNA PERSONA FÍSICA</t>
        </r>
      </text>
    </comment>
  </commentList>
</comments>
</file>

<file path=xl/sharedStrings.xml><?xml version="1.0" encoding="utf-8"?>
<sst xmlns="http://schemas.openxmlformats.org/spreadsheetml/2006/main" count="659" uniqueCount="101">
  <si>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</si>
  <si>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</si>
  <si>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</si>
  <si>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</si>
  <si>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</si>
  <si>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</si>
  <si>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</si>
  <si>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</si>
  <si>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</si>
  <si>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</si>
  <si>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SEGURO DE VIDA EMPLEADOS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</si>
  <si>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</si>
  <si>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</si>
  <si>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</si>
  <si>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</si>
  <si>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</si>
  <si>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</si>
  <si>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</si>
  <si>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GASTOS DE FIN DE AÑO Y EVENTOS</t>
  </si>
  <si>
    <t>TOTAL CAPITULO 3000 SERVICIOS GENERALES</t>
  </si>
  <si>
    <t>BONO MENSUAL</t>
  </si>
  <si>
    <t>HONORARIOS PERSONAS MORALES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</si>
  <si>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</si>
  <si>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</si>
  <si>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</si>
  <si>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</si>
  <si>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</si>
  <si>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</si>
  <si>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</si>
  <si>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</si>
  <si>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</si>
  <si>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</si>
  <si>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</si>
  <si>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</si>
  <si>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</si>
  <si>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</si>
  <si>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</si>
  <si>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</si>
  <si>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</si>
  <si>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</si>
  <si>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</si>
  <si>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</si>
  <si>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</si>
  <si>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</si>
  <si>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</si>
  <si>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</si>
  <si>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</si>
  <si>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</si>
  <si>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</si>
  <si>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</si>
  <si>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</si>
  <si>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</si>
  <si>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</si>
  <si>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</si>
  <si>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</si>
  <si>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INVESTIGACIÓN CIENTÍFICA Y DESARROLLO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</si>
  <si>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</si>
  <si>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</si>
  <si>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</si>
  <si>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</si>
  <si>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</si>
  <si>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</si>
  <si>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</si>
  <si>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</si>
  <si>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</si>
  <si>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</si>
  <si>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</si>
  <si>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</si>
  <si>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</si>
  <si>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</si>
  <si>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</si>
  <si>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</si>
  <si>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PRESUPUESTO 2022</t>
  </si>
  <si>
    <t>TERCERA ETAPA DEL PROYECTO DE ACTUALIZACIÓN TECNOLÓGICA</t>
  </si>
  <si>
    <t>ADECUACIÓN DEL ÁREA DE ARCHIVO</t>
  </si>
  <si>
    <t>REMODELACION BAÑOS DEL ESTACIONAMIENTO</t>
  </si>
  <si>
    <t>PRESUPUESTO ANUAL DE EGRESOS PARA CUBRIR EL GASTO ADMINISTRATIVO DEL EJERCICIO 2022</t>
  </si>
  <si>
    <t>AMPLIACIONES / REDUCCIONES</t>
  </si>
  <si>
    <t>PRESUPUESTO FINAL 2022</t>
  </si>
  <si>
    <t>TOTAL PRESUPUESTO ANUAL DE EGRESOS 2022</t>
  </si>
  <si>
    <t>PRESUPUESTO APROBADO EN SESIÓN ORDINARIA DE JUNTA DIRECTIVA CELEBRADA EL 15 DE DICIEMBRE 2021</t>
  </si>
  <si>
    <t>PARTIDAS PARA ANÁLISIS POSTERIOR</t>
  </si>
  <si>
    <t xml:space="preserve">La ampliación presupuestal a la partida Primas por Años de Servicio por $ 27,206.40 fue aprobada en sesión celebrada el </t>
  </si>
  <si>
    <t>31 de Enero del 2022</t>
  </si>
  <si>
    <t>ELABORÓ</t>
  </si>
  <si>
    <t>CP. MAGALLY TORO ORTIZ</t>
  </si>
  <si>
    <t>ÁREA DE SERVICIOS ADMINISTRATIVOS</t>
  </si>
  <si>
    <t>VALIDÓ</t>
  </si>
  <si>
    <t>LIC. JORGE ADALBERTO ESCUDERO VILLA</t>
  </si>
  <si>
    <t>DIRECTOR GENERAL</t>
  </si>
  <si>
    <t>en sesión ordinaria celebrada el 30 de Marzo del 2022</t>
  </si>
  <si>
    <t xml:space="preserve">La ampliación presupuestal a la partida Primas por Años de Servicio por $ 1'132,644.24 fue aprobada por la Junta Directiva en </t>
  </si>
  <si>
    <t>La ampliación presupuestal a la partida Consumibles para Credenciales por la cantidad de $ 220,000.00 fue aprobada por la</t>
  </si>
  <si>
    <t>Junta Directiva en sesión ordinaria celebrada el 31 de Mayo del 2022</t>
  </si>
  <si>
    <t>La ampliación presupuestal a la partida Equipo de Cómputo y Tecnologías de la información por la cantidad de $ 1'053.207.60</t>
  </si>
  <si>
    <t xml:space="preserve"> fue aprobada por la Junta Directiva en sesión extrarodinaria celebrada el 15 de Junio del 2022.</t>
  </si>
  <si>
    <t xml:space="preserve">La ampliación presupuestal a la partida Retribuciones por Servicios de Carácter Social por la cantidad de $ 32,000.00 fue </t>
  </si>
  <si>
    <t>aprobada por la Junta Directiva en sesión ordinaria celebrada el 21 de Julio del 2022.</t>
  </si>
  <si>
    <t>fueron auorizadas en sesión ordinaria de Junta Directiva celebrada el 28 de Septiembre del 2022</t>
  </si>
  <si>
    <t>Las transferencias presupuestales entre las partidas material eléctrico y electrónico, mobiliario y equipo de Oficina,</t>
  </si>
  <si>
    <t>remodelación de los baños del estacionamiento y compra de equipo de cómputo que suman la cantidad de $ 900,551.02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</si>
</sst>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0" fontId="4" fillId="0" borderId="3" xfId="3" applyFont="1" applyBorder="1" applyAlignment="1">
      <alignment horizontal="justify" vertical="center" shrinkToFit="1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9" fillId="0" borderId="3" xfId="1" applyFont="1" applyFill="1" applyBorder="1" applyAlignment="1">
      <alignment vertical="center"/>
    </xf>
    <xf numFmtId="44" fontId="10" fillId="0" borderId="4" xfId="1" applyFont="1" applyFill="1" applyBorder="1" applyAlignment="1">
      <alignment vertical="center"/>
    </xf>
    <xf numFmtId="44" fontId="9" fillId="0" borderId="6" xfId="1" applyFont="1" applyFill="1" applyBorder="1" applyAlignment="1">
      <alignment vertical="center"/>
    </xf>
    <xf numFmtId="44" fontId="9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4" fillId="0" borderId="6" xfId="3" applyFont="1" applyBorder="1" applyAlignment="1">
      <alignment horizontal="justify" vertical="center"/>
    </xf>
    <xf numFmtId="165" fontId="0" fillId="0" borderId="0" xfId="0" applyNumberFormat="1"/>
    <xf numFmtId="0" fontId="3" fillId="2" borderId="1" xfId="3" applyFont="1" applyFill="1" applyBorder="1" applyAlignment="1">
      <alignment horizontal="center" vertical="center" wrapText="1" shrinkToFit="1"/>
    </xf>
    <xf numFmtId="14" fontId="0" fillId="0" borderId="0" xfId="0" applyNumberFormat="1"/>
    <xf numFmtId="0" fontId="5" fillId="0" borderId="4" xfId="3" applyFont="1" applyBorder="1" applyAlignment="1">
      <alignment horizontal="justify" vertical="center"/>
    </xf>
    <xf numFmtId="0" fontId="11" fillId="0" borderId="0" xfId="0" applyFont="1"/>
    <xf numFmtId="0" fontId="4" fillId="3" borderId="3" xfId="3" applyFont="1" applyFill="1" applyBorder="1" applyAlignment="1">
      <alignment horizontal="justify" vertical="center" shrinkToFit="1"/>
    </xf>
    <xf numFmtId="44" fontId="9" fillId="3" borderId="3" xfId="1" applyFont="1" applyFill="1" applyBorder="1" applyAlignment="1">
      <alignment vertical="center"/>
    </xf>
    <xf numFmtId="44" fontId="4" fillId="3" borderId="3" xfId="2" applyFont="1" applyFill="1" applyBorder="1" applyAlignment="1">
      <alignment vertical="center"/>
    </xf>
    <xf numFmtId="0" fontId="4" fillId="3" borderId="3" xfId="3" applyFont="1" applyFill="1" applyBorder="1" applyAlignment="1">
      <alignment horizontal="justify" vertical="center"/>
    </xf>
    <xf numFmtId="0" fontId="0" fillId="3" borderId="0" xfId="0" applyFill="1"/>
    <xf numFmtId="0" fontId="9" fillId="0" borderId="0" xfId="0" applyFont="1"/>
    <xf numFmtId="0" fontId="12" fillId="0" borderId="0" xfId="0" applyFont="1" applyAlignment="1">
      <alignment horizontal="center"/>
    </xf>
    <xf numFmtId="0" fontId="4" fillId="0" borderId="0" xfId="0" applyFont="1"/>
    <xf numFmtId="44" fontId="4" fillId="0" borderId="6" xfId="2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142875</xdr:rowOff>
    </xdr:from>
    <xdr:to>
      <xdr:col>0</xdr:col>
      <xdr:colOff>2400300</xdr:colOff>
      <xdr:row>3</xdr:row>
      <xdr:rowOff>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5"/>
          <a:ext cx="2238375" cy="428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142875</xdr:rowOff>
    </xdr:from>
    <xdr:to>
      <xdr:col>0</xdr:col>
      <xdr:colOff>2400300</xdr:colOff>
      <xdr:row>3</xdr:row>
      <xdr:rowOff>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5"/>
          <a:ext cx="2238375" cy="4289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142875</xdr:rowOff>
    </xdr:from>
    <xdr:to>
      <xdr:col>0</xdr:col>
      <xdr:colOff>2400300</xdr:colOff>
      <xdr:row>3</xdr:row>
      <xdr:rowOff>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5"/>
          <a:ext cx="2238375" cy="4289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142875</xdr:rowOff>
    </xdr:from>
    <xdr:to>
      <xdr:col>0</xdr:col>
      <xdr:colOff>2400300</xdr:colOff>
      <xdr:row>3</xdr:row>
      <xdr:rowOff>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5"/>
          <a:ext cx="2238375" cy="4289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142875</xdr:rowOff>
    </xdr:from>
    <xdr:to>
      <xdr:col>0</xdr:col>
      <xdr:colOff>2400300</xdr:colOff>
      <xdr:row>3</xdr:row>
      <xdr:rowOff>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5"/>
          <a:ext cx="2238375" cy="4289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142875</xdr:rowOff>
    </xdr:from>
    <xdr:to>
      <xdr:col>0</xdr:col>
      <xdr:colOff>2400300</xdr:colOff>
      <xdr:row>3</xdr:row>
      <xdr:rowOff>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5"/>
          <a:ext cx="2238375" cy="4289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142875</xdr:rowOff>
    </xdr:from>
    <xdr:to>
      <xdr:col>0</xdr:col>
      <xdr:colOff>2400300</xdr:colOff>
      <xdr:row>3</xdr:row>
      <xdr:rowOff>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AA0E1D-E41A-48DD-A0D3-F17695D93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2875"/>
          <a:ext cx="2238375" cy="42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91"/>
  <sheetViews>
    <sheetView workbookViewId="0">
      <selection activeCell="C84" sqref="C84"/>
    </sheetView>
  </sheetViews>
  <sheetFormatPr baseColWidth="10" defaultColWidth="11.42578125" defaultRowHeight="15" x14ac:dyDescent="0.25"/>
  <cols>
    <col min="1" max="1" width="43.5703125" customWidth="1"/>
    <col min="2" max="2" width="22" customWidth="1"/>
    <col min="3" max="3" width="18.7109375" customWidth="1"/>
    <col min="4" max="4" width="20.42578125" customWidth="1"/>
    <col min="5" max="5" width="15.140625" bestFit="1" customWidth="1"/>
  </cols>
  <sheetData>
    <row r="4" spans="1:5" x14ac:dyDescent="0.25">
      <c r="A4" s="28" t="s">
        <v>76</v>
      </c>
      <c r="B4" s="28"/>
      <c r="C4" s="28"/>
      <c r="D4" s="28"/>
    </row>
    <row r="5" spans="1:5" x14ac:dyDescent="0.25">
      <c r="A5" s="29" t="s">
        <v>0</v>
      </c>
      <c r="B5" s="29"/>
      <c r="C5" s="29"/>
      <c r="D5" s="29"/>
    </row>
    <row r="6" spans="1:5" x14ac:dyDescent="0.25">
      <c r="A6" s="29" t="s">
        <v>1</v>
      </c>
      <c r="B6" s="29"/>
      <c r="C6" s="29"/>
      <c r="D6" s="29"/>
    </row>
    <row r="7" spans="1:5" ht="15.75" thickBot="1" x14ac:dyDescent="0.3">
      <c r="A7" s="30" t="s">
        <v>2</v>
      </c>
      <c r="B7" s="30"/>
      <c r="C7" s="30"/>
      <c r="D7" s="30"/>
    </row>
    <row r="8" spans="1:5" ht="26.25" thickBot="1" x14ac:dyDescent="0.3">
      <c r="A8" s="14" t="s">
        <v>3</v>
      </c>
      <c r="B8" s="14" t="s">
        <v>72</v>
      </c>
      <c r="C8" s="14" t="s">
        <v>77</v>
      </c>
      <c r="D8" s="14" t="s">
        <v>78</v>
      </c>
    </row>
    <row r="9" spans="1:5" x14ac:dyDescent="0.25">
      <c r="A9" s="5" t="s">
        <v>22</v>
      </c>
      <c r="B9" s="10">
        <v>8622364.716</v>
      </c>
      <c r="C9" s="11">
        <v>0</v>
      </c>
      <c r="D9" s="11">
        <f>B9+C9</f>
        <v>8622364.716</v>
      </c>
    </row>
    <row r="10" spans="1:5" ht="25.5" x14ac:dyDescent="0.25">
      <c r="A10" s="12" t="s">
        <v>71</v>
      </c>
      <c r="B10" s="7">
        <v>105424.8</v>
      </c>
      <c r="C10" s="4">
        <v>0</v>
      </c>
      <c r="D10" s="4">
        <f t="shared" ref="D10:D32" si="0">B10+C10</f>
        <v>105424.8</v>
      </c>
      <c r="E10" s="1"/>
    </row>
    <row r="11" spans="1:5" x14ac:dyDescent="0.25">
      <c r="A11" s="2" t="s">
        <v>20</v>
      </c>
      <c r="B11" s="7">
        <v>239581.99999999997</v>
      </c>
      <c r="C11" s="4">
        <v>0</v>
      </c>
      <c r="D11" s="4">
        <f t="shared" si="0"/>
        <v>239581.99999999997</v>
      </c>
    </row>
    <row r="12" spans="1:5" x14ac:dyDescent="0.25">
      <c r="A12" s="2" t="s">
        <v>23</v>
      </c>
      <c r="B12" s="7">
        <v>148065.96</v>
      </c>
      <c r="C12" s="4">
        <v>0</v>
      </c>
      <c r="D12" s="4">
        <f t="shared" si="0"/>
        <v>148065.96</v>
      </c>
    </row>
    <row r="13" spans="1:5" x14ac:dyDescent="0.25">
      <c r="A13" s="2" t="s">
        <v>24</v>
      </c>
      <c r="B13" s="7">
        <v>193816</v>
      </c>
      <c r="C13" s="4">
        <v>0</v>
      </c>
      <c r="D13" s="4">
        <f t="shared" si="0"/>
        <v>193816</v>
      </c>
    </row>
    <row r="14" spans="1:5" x14ac:dyDescent="0.25">
      <c r="A14" s="2" t="s">
        <v>25</v>
      </c>
      <c r="B14" s="7">
        <v>124694.12339999998</v>
      </c>
      <c r="C14" s="4">
        <v>0</v>
      </c>
      <c r="D14" s="4">
        <f t="shared" si="0"/>
        <v>124694.12339999998</v>
      </c>
    </row>
    <row r="15" spans="1:5" x14ac:dyDescent="0.25">
      <c r="A15" s="2" t="s">
        <v>26</v>
      </c>
      <c r="B15" s="7">
        <v>152173.035</v>
      </c>
      <c r="C15" s="4">
        <v>0</v>
      </c>
      <c r="D15" s="4">
        <f t="shared" si="0"/>
        <v>152173.035</v>
      </c>
    </row>
    <row r="16" spans="1:5" x14ac:dyDescent="0.25">
      <c r="A16" s="2" t="s">
        <v>27</v>
      </c>
      <c r="B16" s="7">
        <v>185963.46719999998</v>
      </c>
      <c r="C16" s="4">
        <v>0</v>
      </c>
      <c r="D16" s="4">
        <f t="shared" si="0"/>
        <v>185963.46719999998</v>
      </c>
    </row>
    <row r="17" spans="1:5" ht="25.5" x14ac:dyDescent="0.25">
      <c r="A17" s="2" t="s">
        <v>28</v>
      </c>
      <c r="B17" s="7">
        <v>139472.6004</v>
      </c>
      <c r="C17" s="4">
        <v>0</v>
      </c>
      <c r="D17" s="4">
        <f t="shared" si="0"/>
        <v>139472.6004</v>
      </c>
    </row>
    <row r="18" spans="1:5" x14ac:dyDescent="0.25">
      <c r="A18" s="2" t="s">
        <v>29</v>
      </c>
      <c r="B18" s="7">
        <v>185963.46719999998</v>
      </c>
      <c r="C18" s="4">
        <v>0</v>
      </c>
      <c r="D18" s="4">
        <f t="shared" si="0"/>
        <v>185963.46719999998</v>
      </c>
      <c r="E18" s="1"/>
    </row>
    <row r="19" spans="1:5" x14ac:dyDescent="0.25">
      <c r="A19" s="2" t="s">
        <v>30</v>
      </c>
      <c r="B19" s="7">
        <v>139472.6004</v>
      </c>
      <c r="C19" s="4">
        <v>0</v>
      </c>
      <c r="D19" s="4">
        <f t="shared" si="0"/>
        <v>139472.6004</v>
      </c>
      <c r="E19" s="1"/>
    </row>
    <row r="20" spans="1:5" ht="38.25" x14ac:dyDescent="0.25">
      <c r="A20" s="2" t="s">
        <v>31</v>
      </c>
      <c r="B20" s="7">
        <v>72000</v>
      </c>
      <c r="C20" s="4">
        <v>0</v>
      </c>
      <c r="D20" s="4">
        <f t="shared" si="0"/>
        <v>72000</v>
      </c>
      <c r="E20" s="1"/>
    </row>
    <row r="21" spans="1:5" x14ac:dyDescent="0.25">
      <c r="A21" s="2" t="s">
        <v>5</v>
      </c>
      <c r="B21" s="7">
        <v>908507.1129999999</v>
      </c>
      <c r="C21" s="4">
        <v>0</v>
      </c>
      <c r="D21" s="4">
        <f t="shared" si="0"/>
        <v>908507.1129999999</v>
      </c>
      <c r="E21" s="1"/>
    </row>
    <row r="22" spans="1:5" x14ac:dyDescent="0.25">
      <c r="A22" s="2" t="s">
        <v>32</v>
      </c>
      <c r="B22" s="7">
        <v>2165602.7294999999</v>
      </c>
      <c r="C22" s="4">
        <v>0</v>
      </c>
      <c r="D22" s="4">
        <f t="shared" si="0"/>
        <v>2165602.7294999999</v>
      </c>
      <c r="E22" s="1"/>
    </row>
    <row r="23" spans="1:5" x14ac:dyDescent="0.25">
      <c r="A23" s="2" t="s">
        <v>33</v>
      </c>
      <c r="B23" s="7">
        <v>1077795.5895</v>
      </c>
      <c r="C23" s="4">
        <v>0</v>
      </c>
      <c r="D23" s="4">
        <f t="shared" si="0"/>
        <v>1077795.5895</v>
      </c>
      <c r="E23" s="1"/>
    </row>
    <row r="24" spans="1:5" x14ac:dyDescent="0.25">
      <c r="A24" s="2" t="s">
        <v>34</v>
      </c>
      <c r="B24" s="7">
        <v>456465.27816666663</v>
      </c>
      <c r="C24" s="4">
        <v>0</v>
      </c>
      <c r="D24" s="4">
        <f t="shared" si="0"/>
        <v>456465.27816666663</v>
      </c>
    </row>
    <row r="25" spans="1:5" x14ac:dyDescent="0.25">
      <c r="A25" s="2" t="s">
        <v>4</v>
      </c>
      <c r="B25" s="7">
        <v>1042098</v>
      </c>
      <c r="C25" s="4">
        <v>0</v>
      </c>
      <c r="D25" s="4">
        <f t="shared" si="0"/>
        <v>1042098</v>
      </c>
      <c r="E25" s="1"/>
    </row>
    <row r="26" spans="1:5" x14ac:dyDescent="0.25">
      <c r="A26" s="2" t="s">
        <v>35</v>
      </c>
      <c r="B26" s="7">
        <v>439107.50999999995</v>
      </c>
      <c r="C26" s="4">
        <v>0</v>
      </c>
      <c r="D26" s="4">
        <f t="shared" si="0"/>
        <v>439107.50999999995</v>
      </c>
      <c r="E26" s="1"/>
    </row>
    <row r="27" spans="1:5" x14ac:dyDescent="0.25">
      <c r="A27" s="2" t="s">
        <v>10</v>
      </c>
      <c r="B27" s="7">
        <v>50747.702375000008</v>
      </c>
      <c r="C27" s="4">
        <v>0</v>
      </c>
      <c r="D27" s="4">
        <f t="shared" si="0"/>
        <v>50747.702375000008</v>
      </c>
      <c r="E27" s="1"/>
    </row>
    <row r="28" spans="1:5" x14ac:dyDescent="0.25">
      <c r="A28" s="2" t="s">
        <v>6</v>
      </c>
      <c r="B28" s="7">
        <v>64800</v>
      </c>
      <c r="C28" s="4">
        <v>0</v>
      </c>
      <c r="D28" s="4">
        <f t="shared" si="0"/>
        <v>64800</v>
      </c>
      <c r="E28" s="1"/>
    </row>
    <row r="29" spans="1:5" x14ac:dyDescent="0.25">
      <c r="A29" s="2" t="s">
        <v>36</v>
      </c>
      <c r="B29" s="7">
        <v>2014044.2600000002</v>
      </c>
      <c r="C29" s="4">
        <v>0</v>
      </c>
      <c r="D29" s="4">
        <f t="shared" si="0"/>
        <v>2014044.2600000002</v>
      </c>
      <c r="E29" s="1"/>
    </row>
    <row r="30" spans="1:5" x14ac:dyDescent="0.25">
      <c r="A30" s="2" t="s">
        <v>7</v>
      </c>
      <c r="B30" s="7">
        <v>412183.674</v>
      </c>
      <c r="C30" s="4">
        <v>0</v>
      </c>
      <c r="D30" s="4">
        <f t="shared" si="0"/>
        <v>412183.674</v>
      </c>
    </row>
    <row r="31" spans="1:5" x14ac:dyDescent="0.25">
      <c r="A31" s="2" t="s">
        <v>8</v>
      </c>
      <c r="B31" s="7">
        <v>298000</v>
      </c>
      <c r="C31" s="4">
        <v>0</v>
      </c>
      <c r="D31" s="4">
        <f t="shared" si="0"/>
        <v>298000</v>
      </c>
    </row>
    <row r="32" spans="1:5" ht="15.75" thickBot="1" x14ac:dyDescent="0.3">
      <c r="A32" s="2" t="s">
        <v>9</v>
      </c>
      <c r="B32" s="7">
        <v>406440</v>
      </c>
      <c r="C32" s="4">
        <v>0</v>
      </c>
      <c r="D32" s="4">
        <f t="shared" si="0"/>
        <v>406440</v>
      </c>
    </row>
    <row r="33" spans="1:5" ht="26.25" thickBot="1" x14ac:dyDescent="0.3">
      <c r="A33" s="6" t="s">
        <v>11</v>
      </c>
      <c r="B33" s="8">
        <f>SUM(B9:B32)</f>
        <v>19644784.626141671</v>
      </c>
      <c r="C33" s="8">
        <f>SUM(C9:C32)</f>
        <v>0</v>
      </c>
      <c r="D33" s="8">
        <f>SUM(D9:D32)</f>
        <v>19644784.626141671</v>
      </c>
      <c r="E33" s="1"/>
    </row>
    <row r="34" spans="1:5" ht="25.5" x14ac:dyDescent="0.25">
      <c r="A34" s="2" t="s">
        <v>37</v>
      </c>
      <c r="B34" s="9">
        <v>183107.39449999997</v>
      </c>
      <c r="C34" s="4">
        <v>0</v>
      </c>
      <c r="D34" s="4">
        <f t="shared" ref="D34:D45" si="1">B34+C34</f>
        <v>183107.39449999997</v>
      </c>
      <c r="E34" s="1"/>
    </row>
    <row r="35" spans="1:5" ht="25.5" x14ac:dyDescent="0.25">
      <c r="A35" s="2" t="s">
        <v>38</v>
      </c>
      <c r="B35" s="7">
        <v>270334.701</v>
      </c>
      <c r="C35" s="4">
        <v>0</v>
      </c>
      <c r="D35" s="4">
        <f t="shared" si="1"/>
        <v>270334.701</v>
      </c>
    </row>
    <row r="36" spans="1:5" x14ac:dyDescent="0.25">
      <c r="A36" s="2" t="s">
        <v>39</v>
      </c>
      <c r="B36" s="7">
        <v>148820.63499999998</v>
      </c>
      <c r="C36" s="4">
        <v>0</v>
      </c>
      <c r="D36" s="4">
        <f t="shared" si="1"/>
        <v>148820.63499999998</v>
      </c>
    </row>
    <row r="37" spans="1:5" x14ac:dyDescent="0.25">
      <c r="A37" s="2" t="s">
        <v>40</v>
      </c>
      <c r="B37" s="7">
        <v>82569.9639525862</v>
      </c>
      <c r="C37" s="4">
        <v>0</v>
      </c>
      <c r="D37" s="4">
        <f t="shared" si="1"/>
        <v>82569.9639525862</v>
      </c>
    </row>
    <row r="38" spans="1:5" x14ac:dyDescent="0.25">
      <c r="A38" s="2" t="s">
        <v>12</v>
      </c>
      <c r="B38" s="7">
        <v>174000</v>
      </c>
      <c r="C38" s="4">
        <v>0</v>
      </c>
      <c r="D38" s="4">
        <f t="shared" si="1"/>
        <v>174000</v>
      </c>
    </row>
    <row r="39" spans="1:5" x14ac:dyDescent="0.25">
      <c r="A39" s="2" t="s">
        <v>41</v>
      </c>
      <c r="B39" s="7">
        <v>14599.650249999999</v>
      </c>
      <c r="C39" s="4">
        <v>0</v>
      </c>
      <c r="D39" s="4">
        <f t="shared" si="1"/>
        <v>14599.650249999999</v>
      </c>
    </row>
    <row r="40" spans="1:5" x14ac:dyDescent="0.25">
      <c r="A40" s="2" t="s">
        <v>42</v>
      </c>
      <c r="B40" s="7">
        <v>766.69</v>
      </c>
      <c r="C40" s="4">
        <v>0</v>
      </c>
      <c r="D40" s="4">
        <f t="shared" si="1"/>
        <v>766.69</v>
      </c>
    </row>
    <row r="41" spans="1:5" ht="25.5" x14ac:dyDescent="0.25">
      <c r="A41" s="2" t="s">
        <v>44</v>
      </c>
      <c r="B41" s="7">
        <v>24407.105818965523</v>
      </c>
      <c r="C41" s="4">
        <v>0</v>
      </c>
      <c r="D41" s="4">
        <f t="shared" si="1"/>
        <v>24407.105818965523</v>
      </c>
    </row>
    <row r="42" spans="1:5" ht="25.5" x14ac:dyDescent="0.25">
      <c r="A42" s="2" t="s">
        <v>45</v>
      </c>
      <c r="B42" s="7">
        <v>6726.6082500000002</v>
      </c>
      <c r="C42" s="4">
        <v>0</v>
      </c>
      <c r="D42" s="4">
        <f t="shared" si="1"/>
        <v>6726.6082500000002</v>
      </c>
    </row>
    <row r="43" spans="1:5" x14ac:dyDescent="0.25">
      <c r="A43" s="2" t="s">
        <v>46</v>
      </c>
      <c r="B43" s="7">
        <v>44486.133749999994</v>
      </c>
      <c r="C43" s="4">
        <v>0</v>
      </c>
      <c r="D43" s="4">
        <f t="shared" si="1"/>
        <v>44486.133749999994</v>
      </c>
    </row>
    <row r="44" spans="1:5" ht="25.5" x14ac:dyDescent="0.25">
      <c r="A44" s="2" t="s">
        <v>68</v>
      </c>
      <c r="B44" s="7">
        <v>15762.94</v>
      </c>
      <c r="C44" s="4">
        <v>0</v>
      </c>
      <c r="D44" s="4">
        <f t="shared" si="1"/>
        <v>15762.94</v>
      </c>
    </row>
    <row r="45" spans="1:5" ht="26.25" thickBot="1" x14ac:dyDescent="0.3">
      <c r="A45" s="2" t="s">
        <v>47</v>
      </c>
      <c r="B45" s="7">
        <v>25599.448000000004</v>
      </c>
      <c r="C45" s="4">
        <v>0</v>
      </c>
      <c r="D45" s="4">
        <f t="shared" si="1"/>
        <v>25599.448000000004</v>
      </c>
    </row>
    <row r="46" spans="1:5" ht="26.25" thickBot="1" x14ac:dyDescent="0.3">
      <c r="A46" s="6" t="s">
        <v>14</v>
      </c>
      <c r="B46" s="8">
        <f>SUM(B34:B45)</f>
        <v>991181.27052155149</v>
      </c>
      <c r="C46" s="8">
        <f>SUM(C34:C45)</f>
        <v>0</v>
      </c>
      <c r="D46" s="8">
        <f>SUM(D34:D45)</f>
        <v>991181.27052155149</v>
      </c>
      <c r="E46" s="1"/>
    </row>
    <row r="47" spans="1:5" x14ac:dyDescent="0.25">
      <c r="A47" s="2" t="s">
        <v>48</v>
      </c>
      <c r="B47" s="7">
        <v>369183.63410775852</v>
      </c>
      <c r="C47" s="4">
        <v>0</v>
      </c>
      <c r="D47" s="4">
        <f t="shared" ref="D47:D72" si="2">B47+C47</f>
        <v>369183.63410775852</v>
      </c>
    </row>
    <row r="48" spans="1:5" x14ac:dyDescent="0.25">
      <c r="A48" s="2" t="s">
        <v>49</v>
      </c>
      <c r="B48" s="7">
        <v>315663.02687499998</v>
      </c>
      <c r="C48" s="4">
        <v>0</v>
      </c>
      <c r="D48" s="4">
        <f t="shared" si="2"/>
        <v>315663.02687499998</v>
      </c>
    </row>
    <row r="49" spans="1:6" x14ac:dyDescent="0.25">
      <c r="A49" s="2" t="s">
        <v>50</v>
      </c>
      <c r="B49" s="7">
        <v>57378.554999999993</v>
      </c>
      <c r="C49" s="4">
        <v>0</v>
      </c>
      <c r="D49" s="4">
        <f t="shared" si="2"/>
        <v>57378.554999999993</v>
      </c>
    </row>
    <row r="50" spans="1:6" x14ac:dyDescent="0.25">
      <c r="A50" s="2" t="s">
        <v>51</v>
      </c>
      <c r="B50" s="7">
        <v>280126.08000000002</v>
      </c>
      <c r="C50" s="4">
        <v>0</v>
      </c>
      <c r="D50" s="4">
        <f t="shared" si="2"/>
        <v>280126.08000000002</v>
      </c>
    </row>
    <row r="51" spans="1:6" x14ac:dyDescent="0.25">
      <c r="A51" s="2" t="s">
        <v>52</v>
      </c>
      <c r="B51" s="7">
        <v>19142.782999999999</v>
      </c>
      <c r="C51" s="4">
        <v>0</v>
      </c>
      <c r="D51" s="4">
        <f t="shared" si="2"/>
        <v>19142.782999999999</v>
      </c>
    </row>
    <row r="52" spans="1:6" ht="25.5" x14ac:dyDescent="0.25">
      <c r="A52" s="2" t="s">
        <v>70</v>
      </c>
      <c r="B52" s="7">
        <v>132077.83250000002</v>
      </c>
      <c r="C52" s="4">
        <v>0</v>
      </c>
      <c r="D52" s="4">
        <f t="shared" si="2"/>
        <v>132077.83250000002</v>
      </c>
      <c r="E52" s="1"/>
      <c r="F52" s="15"/>
    </row>
    <row r="53" spans="1:6" x14ac:dyDescent="0.25">
      <c r="A53" s="2" t="s">
        <v>21</v>
      </c>
      <c r="B53" s="7">
        <v>1200000</v>
      </c>
      <c r="C53" s="4">
        <v>0</v>
      </c>
      <c r="D53" s="4">
        <f t="shared" si="2"/>
        <v>1200000</v>
      </c>
    </row>
    <row r="54" spans="1:6" x14ac:dyDescent="0.25">
      <c r="A54" s="2" t="s">
        <v>53</v>
      </c>
      <c r="B54" s="7">
        <v>1327200</v>
      </c>
      <c r="C54" s="4">
        <v>0</v>
      </c>
      <c r="D54" s="4">
        <f t="shared" si="2"/>
        <v>1327200</v>
      </c>
    </row>
    <row r="55" spans="1:6" x14ac:dyDescent="0.25">
      <c r="A55" s="2" t="s">
        <v>54</v>
      </c>
      <c r="B55" s="7">
        <v>32785</v>
      </c>
      <c r="C55" s="4">
        <v>0</v>
      </c>
      <c r="D55" s="4">
        <f t="shared" si="2"/>
        <v>32785</v>
      </c>
      <c r="E55" s="1"/>
    </row>
    <row r="56" spans="1:6" ht="25.5" x14ac:dyDescent="0.25">
      <c r="A56" s="21" t="s">
        <v>55</v>
      </c>
      <c r="B56" s="19">
        <v>0</v>
      </c>
      <c r="C56" s="20">
        <v>0</v>
      </c>
      <c r="D56" s="20">
        <f t="shared" si="2"/>
        <v>0</v>
      </c>
      <c r="E56" s="13"/>
    </row>
    <row r="57" spans="1:6" x14ac:dyDescent="0.25">
      <c r="A57" s="2" t="s">
        <v>56</v>
      </c>
      <c r="B57" s="7">
        <v>438858</v>
      </c>
      <c r="C57" s="4">
        <v>0</v>
      </c>
      <c r="D57" s="4">
        <f t="shared" si="2"/>
        <v>438858</v>
      </c>
    </row>
    <row r="58" spans="1:6" ht="25.5" x14ac:dyDescent="0.25">
      <c r="A58" s="2" t="s">
        <v>57</v>
      </c>
      <c r="B58" s="7">
        <v>12490.349750000001</v>
      </c>
      <c r="C58" s="4">
        <v>0</v>
      </c>
      <c r="D58" s="4">
        <f t="shared" si="2"/>
        <v>12490.349750000001</v>
      </c>
    </row>
    <row r="59" spans="1:6" x14ac:dyDescent="0.25">
      <c r="A59" s="2" t="s">
        <v>58</v>
      </c>
      <c r="B59" s="7">
        <v>78129.871249999997</v>
      </c>
      <c r="C59" s="4">
        <v>0</v>
      </c>
      <c r="D59" s="4">
        <f t="shared" si="2"/>
        <v>78129.871249999997</v>
      </c>
    </row>
    <row r="60" spans="1:6" ht="25.5" x14ac:dyDescent="0.25">
      <c r="A60" s="2" t="s">
        <v>59</v>
      </c>
      <c r="B60" s="7">
        <v>178429.67175000004</v>
      </c>
      <c r="C60" s="4">
        <v>0</v>
      </c>
      <c r="D60" s="4">
        <f t="shared" si="2"/>
        <v>178429.67175000004</v>
      </c>
    </row>
    <row r="61" spans="1:6" x14ac:dyDescent="0.25">
      <c r="A61" s="2" t="s">
        <v>17</v>
      </c>
      <c r="B61" s="7">
        <v>6853.125</v>
      </c>
      <c r="C61" s="4">
        <v>0</v>
      </c>
      <c r="D61" s="4">
        <f t="shared" si="2"/>
        <v>6853.125</v>
      </c>
    </row>
    <row r="62" spans="1:6" x14ac:dyDescent="0.25">
      <c r="A62" s="2" t="s">
        <v>60</v>
      </c>
      <c r="B62" s="7">
        <v>207754</v>
      </c>
      <c r="C62" s="4">
        <v>0</v>
      </c>
      <c r="D62" s="4">
        <f t="shared" si="2"/>
        <v>207754</v>
      </c>
    </row>
    <row r="63" spans="1:6" x14ac:dyDescent="0.25">
      <c r="A63" s="2" t="s">
        <v>61</v>
      </c>
      <c r="B63" s="7">
        <v>5800.7</v>
      </c>
      <c r="C63" s="4">
        <v>0</v>
      </c>
      <c r="D63" s="4">
        <f t="shared" si="2"/>
        <v>5800.7</v>
      </c>
    </row>
    <row r="64" spans="1:6" ht="25.5" x14ac:dyDescent="0.25">
      <c r="A64" s="2" t="s">
        <v>69</v>
      </c>
      <c r="B64" s="7">
        <v>35000</v>
      </c>
      <c r="C64" s="4">
        <v>0</v>
      </c>
      <c r="D64" s="4">
        <f t="shared" si="2"/>
        <v>35000</v>
      </c>
    </row>
    <row r="65" spans="1:5" x14ac:dyDescent="0.25">
      <c r="A65" s="2" t="s">
        <v>43</v>
      </c>
      <c r="B65" s="7">
        <v>24945.589999999997</v>
      </c>
      <c r="C65" s="4">
        <v>0</v>
      </c>
      <c r="D65" s="4">
        <f t="shared" si="2"/>
        <v>24945.589999999997</v>
      </c>
    </row>
    <row r="66" spans="1:5" x14ac:dyDescent="0.25">
      <c r="A66" s="2" t="s">
        <v>62</v>
      </c>
      <c r="B66" s="7">
        <v>1995.2</v>
      </c>
      <c r="C66" s="4">
        <v>0</v>
      </c>
      <c r="D66" s="4">
        <f t="shared" si="2"/>
        <v>1995.2</v>
      </c>
    </row>
    <row r="67" spans="1:5" x14ac:dyDescent="0.25">
      <c r="A67" s="2" t="s">
        <v>15</v>
      </c>
      <c r="B67" s="7">
        <v>72858.008900000001</v>
      </c>
      <c r="C67" s="4">
        <v>0</v>
      </c>
      <c r="D67" s="4">
        <f t="shared" si="2"/>
        <v>72858.008900000001</v>
      </c>
    </row>
    <row r="68" spans="1:5" x14ac:dyDescent="0.25">
      <c r="A68" s="2" t="s">
        <v>63</v>
      </c>
      <c r="B68" s="7">
        <v>100000</v>
      </c>
      <c r="C68" s="4">
        <v>0</v>
      </c>
      <c r="D68" s="4">
        <f t="shared" si="2"/>
        <v>100000</v>
      </c>
    </row>
    <row r="69" spans="1:5" x14ac:dyDescent="0.25">
      <c r="A69" s="2" t="s">
        <v>16</v>
      </c>
      <c r="B69" s="7">
        <v>15115.575000000001</v>
      </c>
      <c r="C69" s="4">
        <v>0</v>
      </c>
      <c r="D69" s="4">
        <f t="shared" si="2"/>
        <v>15115.575000000001</v>
      </c>
    </row>
    <row r="70" spans="1:5" x14ac:dyDescent="0.25">
      <c r="A70" s="2" t="s">
        <v>64</v>
      </c>
      <c r="B70" s="7">
        <v>426435.20890920004</v>
      </c>
      <c r="C70" s="4">
        <v>0</v>
      </c>
      <c r="D70" s="4">
        <f t="shared" si="2"/>
        <v>426435.20890920004</v>
      </c>
    </row>
    <row r="71" spans="1:5" x14ac:dyDescent="0.25">
      <c r="A71" s="2" t="s">
        <v>18</v>
      </c>
      <c r="B71" s="7">
        <v>51684.88</v>
      </c>
      <c r="C71" s="4">
        <v>0</v>
      </c>
      <c r="D71" s="7">
        <f t="shared" si="2"/>
        <v>51684.88</v>
      </c>
      <c r="E71" s="1"/>
    </row>
    <row r="72" spans="1:5" ht="15.75" thickBot="1" x14ac:dyDescent="0.3">
      <c r="A72" s="2" t="s">
        <v>13</v>
      </c>
      <c r="B72" s="7">
        <v>21309.359499999999</v>
      </c>
      <c r="C72" s="4">
        <v>0</v>
      </c>
      <c r="D72" s="4">
        <f t="shared" si="2"/>
        <v>21309.359499999999</v>
      </c>
    </row>
    <row r="73" spans="1:5" ht="26.25" thickBot="1" x14ac:dyDescent="0.3">
      <c r="A73" s="6" t="s">
        <v>19</v>
      </c>
      <c r="B73" s="8">
        <f>SUM(B47:B72)</f>
        <v>5411216.4515419593</v>
      </c>
      <c r="C73" s="8">
        <f>SUM(C47:C72)</f>
        <v>0</v>
      </c>
      <c r="D73" s="8">
        <f>SUM(D47:D72)</f>
        <v>5411216.4515419593</v>
      </c>
      <c r="E73" s="1"/>
    </row>
    <row r="74" spans="1:5" x14ac:dyDescent="0.25">
      <c r="A74" s="3" t="s">
        <v>65</v>
      </c>
      <c r="B74" s="7">
        <v>235000</v>
      </c>
      <c r="C74" s="4">
        <v>0</v>
      </c>
      <c r="D74" s="4">
        <f t="shared" ref="D74:D78" si="3">B74+C74</f>
        <v>235000</v>
      </c>
    </row>
    <row r="75" spans="1:5" x14ac:dyDescent="0.25">
      <c r="A75" s="18" t="s">
        <v>74</v>
      </c>
      <c r="B75" s="19">
        <v>0</v>
      </c>
      <c r="C75" s="20">
        <v>0</v>
      </c>
      <c r="D75" s="20">
        <f t="shared" si="3"/>
        <v>0</v>
      </c>
    </row>
    <row r="76" spans="1:5" ht="25.5" x14ac:dyDescent="0.25">
      <c r="A76" s="18" t="s">
        <v>73</v>
      </c>
      <c r="B76" s="19">
        <v>0</v>
      </c>
      <c r="C76" s="20">
        <v>0</v>
      </c>
      <c r="D76" s="20">
        <f t="shared" si="3"/>
        <v>0</v>
      </c>
    </row>
    <row r="77" spans="1:5" ht="25.5" x14ac:dyDescent="0.25">
      <c r="A77" s="3" t="s">
        <v>75</v>
      </c>
      <c r="B77" s="7">
        <v>300000</v>
      </c>
      <c r="C77" s="4">
        <v>0</v>
      </c>
      <c r="D77" s="4">
        <f t="shared" si="3"/>
        <v>300000</v>
      </c>
    </row>
    <row r="78" spans="1:5" ht="26.25" thickBot="1" x14ac:dyDescent="0.3">
      <c r="A78" s="3" t="s">
        <v>66</v>
      </c>
      <c r="B78" s="7">
        <v>246792.39</v>
      </c>
      <c r="C78" s="4">
        <v>0</v>
      </c>
      <c r="D78" s="4">
        <f t="shared" si="3"/>
        <v>246792.39</v>
      </c>
    </row>
    <row r="79" spans="1:5" ht="26.25" thickBot="1" x14ac:dyDescent="0.3">
      <c r="A79" s="6" t="s">
        <v>67</v>
      </c>
      <c r="B79" s="8">
        <f>SUM(B74:B78)</f>
        <v>781792.39</v>
      </c>
      <c r="C79" s="8">
        <f>SUM(C74:C78)</f>
        <v>0</v>
      </c>
      <c r="D79" s="8">
        <f>SUM(D74:D78)</f>
        <v>781792.39</v>
      </c>
      <c r="E79" s="1"/>
    </row>
    <row r="80" spans="1:5" ht="32.25" thickBot="1" x14ac:dyDescent="0.3">
      <c r="A80" s="16" t="s">
        <v>79</v>
      </c>
      <c r="B80" s="8">
        <f>B33+B46+B73+B79</f>
        <v>26828974.738205183</v>
      </c>
      <c r="C80" s="8">
        <f>C33+C46+C73+C79</f>
        <v>0</v>
      </c>
      <c r="D80" s="8">
        <f>D33+D46+D73+D79</f>
        <v>26828974.738205183</v>
      </c>
    </row>
    <row r="81" spans="1:4" x14ac:dyDescent="0.25">
      <c r="B81" s="1"/>
      <c r="C81" s="1"/>
      <c r="D81" s="1"/>
    </row>
    <row r="82" spans="1:4" x14ac:dyDescent="0.25">
      <c r="A82" s="17" t="s">
        <v>80</v>
      </c>
      <c r="B82" s="1"/>
      <c r="C82" s="1"/>
      <c r="D82" s="1"/>
    </row>
    <row r="83" spans="1:4" x14ac:dyDescent="0.25">
      <c r="D83" s="1"/>
    </row>
    <row r="84" spans="1:4" x14ac:dyDescent="0.25">
      <c r="A84" s="22" t="s">
        <v>81</v>
      </c>
      <c r="C84" s="1"/>
    </row>
    <row r="86" spans="1:4" x14ac:dyDescent="0.25">
      <c r="A86" s="24" t="s">
        <v>84</v>
      </c>
      <c r="C86" s="27" t="s">
        <v>87</v>
      </c>
      <c r="D86" s="27"/>
    </row>
    <row r="90" spans="1:4" x14ac:dyDescent="0.25">
      <c r="A90" s="24" t="s">
        <v>85</v>
      </c>
      <c r="C90" s="27" t="s">
        <v>88</v>
      </c>
      <c r="D90" s="27"/>
    </row>
    <row r="91" spans="1:4" x14ac:dyDescent="0.25">
      <c r="A91" s="24" t="s">
        <v>86</v>
      </c>
      <c r="C91" s="27" t="s">
        <v>89</v>
      </c>
      <c r="D91" s="27"/>
    </row>
  </sheetData>
  <mergeCells count="7">
    <mergeCell ref="C91:D91"/>
    <mergeCell ref="A4:D4"/>
    <mergeCell ref="A5:D5"/>
    <mergeCell ref="A6:D6"/>
    <mergeCell ref="A7:D7"/>
    <mergeCell ref="C86:D86"/>
    <mergeCell ref="C90:D90"/>
  </mergeCells>
  <printOptions horizontalCentered="1"/>
  <pageMargins left="0.70866141732283472" right="0.70866141732283472" top="0.74803149606299213" bottom="0.74803149606299213" header="0.31496062992125984" footer="0.31496062992125984"/>
  <pageSetup scale="74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F94"/>
  <sheetViews>
    <sheetView topLeftCell="A79" workbookViewId="0">
      <selection activeCell="A79" sqref="A1:XFD1048576"/>
    </sheetView>
  </sheetViews>
  <sheetFormatPr baseColWidth="10" defaultColWidth="11.42578125" defaultRowHeight="15" x14ac:dyDescent="0.25"/>
  <cols>
    <col min="1" max="1" width="43.5703125" customWidth="1"/>
    <col min="2" max="2" width="22" customWidth="1"/>
    <col min="3" max="3" width="18.7109375" customWidth="1"/>
    <col min="4" max="4" width="20.42578125" customWidth="1"/>
    <col min="5" max="5" width="15.140625" bestFit="1" customWidth="1"/>
  </cols>
  <sheetData>
    <row r="4" spans="1:5" x14ac:dyDescent="0.25">
      <c r="A4" s="28" t="s">
        <v>76</v>
      </c>
      <c r="B4" s="28"/>
      <c r="C4" s="28"/>
      <c r="D4" s="28"/>
    </row>
    <row r="5" spans="1:5" x14ac:dyDescent="0.25">
      <c r="A5" s="29" t="s">
        <v>0</v>
      </c>
      <c r="B5" s="29"/>
      <c r="C5" s="29"/>
      <c r="D5" s="29"/>
    </row>
    <row r="6" spans="1:5" x14ac:dyDescent="0.25">
      <c r="A6" s="29" t="s">
        <v>1</v>
      </c>
      <c r="B6" s="29"/>
      <c r="C6" s="29"/>
      <c r="D6" s="29"/>
    </row>
    <row r="7" spans="1:5" ht="15.75" thickBot="1" x14ac:dyDescent="0.3">
      <c r="A7" s="30" t="s">
        <v>2</v>
      </c>
      <c r="B7" s="30"/>
      <c r="C7" s="30"/>
      <c r="D7" s="30"/>
    </row>
    <row r="8" spans="1:5" ht="26.25" thickBot="1" x14ac:dyDescent="0.3">
      <c r="A8" s="14" t="s">
        <v>3</v>
      </c>
      <c r="B8" s="14" t="s">
        <v>72</v>
      </c>
      <c r="C8" s="14" t="s">
        <v>77</v>
      </c>
      <c r="D8" s="14" t="s">
        <v>78</v>
      </c>
    </row>
    <row r="9" spans="1:5" x14ac:dyDescent="0.25">
      <c r="A9" s="5" t="s">
        <v>22</v>
      </c>
      <c r="B9" s="10">
        <v>8622364.716</v>
      </c>
      <c r="C9" s="11">
        <v>0</v>
      </c>
      <c r="D9" s="11">
        <f>B9+C9</f>
        <v>8622364.716</v>
      </c>
    </row>
    <row r="10" spans="1:5" ht="25.5" x14ac:dyDescent="0.25">
      <c r="A10" s="12" t="s">
        <v>71</v>
      </c>
      <c r="B10" s="7">
        <v>105424.8</v>
      </c>
      <c r="C10" s="4">
        <v>27206.400000000001</v>
      </c>
      <c r="D10" s="4">
        <f t="shared" ref="D10:D32" si="0">B10+C10</f>
        <v>132631.20000000001</v>
      </c>
      <c r="E10" s="1"/>
    </row>
    <row r="11" spans="1:5" x14ac:dyDescent="0.25">
      <c r="A11" s="2" t="s">
        <v>20</v>
      </c>
      <c r="B11" s="7">
        <v>239581.99999999997</v>
      </c>
      <c r="C11" s="4">
        <v>0</v>
      </c>
      <c r="D11" s="4">
        <f t="shared" si="0"/>
        <v>239581.99999999997</v>
      </c>
    </row>
    <row r="12" spans="1:5" x14ac:dyDescent="0.25">
      <c r="A12" s="2" t="s">
        <v>23</v>
      </c>
      <c r="B12" s="7">
        <v>148065.96</v>
      </c>
      <c r="C12" s="4">
        <v>0</v>
      </c>
      <c r="D12" s="4">
        <f t="shared" si="0"/>
        <v>148065.96</v>
      </c>
    </row>
    <row r="13" spans="1:5" x14ac:dyDescent="0.25">
      <c r="A13" s="2" t="s">
        <v>24</v>
      </c>
      <c r="B13" s="7">
        <v>193816</v>
      </c>
      <c r="C13" s="4">
        <v>0</v>
      </c>
      <c r="D13" s="4">
        <f t="shared" si="0"/>
        <v>193816</v>
      </c>
    </row>
    <row r="14" spans="1:5" x14ac:dyDescent="0.25">
      <c r="A14" s="2" t="s">
        <v>25</v>
      </c>
      <c r="B14" s="7">
        <v>124694.12339999998</v>
      </c>
      <c r="C14" s="4">
        <v>0</v>
      </c>
      <c r="D14" s="4">
        <f t="shared" si="0"/>
        <v>124694.12339999998</v>
      </c>
    </row>
    <row r="15" spans="1:5" x14ac:dyDescent="0.25">
      <c r="A15" s="2" t="s">
        <v>26</v>
      </c>
      <c r="B15" s="7">
        <v>152173.035</v>
      </c>
      <c r="C15" s="4">
        <v>0</v>
      </c>
      <c r="D15" s="4">
        <f t="shared" si="0"/>
        <v>152173.035</v>
      </c>
    </row>
    <row r="16" spans="1:5" x14ac:dyDescent="0.25">
      <c r="A16" s="2" t="s">
        <v>27</v>
      </c>
      <c r="B16" s="7">
        <v>185963.46719999998</v>
      </c>
      <c r="C16" s="4">
        <v>0</v>
      </c>
      <c r="D16" s="4">
        <f t="shared" si="0"/>
        <v>185963.46719999998</v>
      </c>
    </row>
    <row r="17" spans="1:5" ht="25.5" x14ac:dyDescent="0.25">
      <c r="A17" s="2" t="s">
        <v>28</v>
      </c>
      <c r="B17" s="7">
        <v>139472.6004</v>
      </c>
      <c r="C17" s="4">
        <v>0</v>
      </c>
      <c r="D17" s="4">
        <f t="shared" si="0"/>
        <v>139472.6004</v>
      </c>
    </row>
    <row r="18" spans="1:5" x14ac:dyDescent="0.25">
      <c r="A18" s="2" t="s">
        <v>29</v>
      </c>
      <c r="B18" s="7">
        <v>185963.46719999998</v>
      </c>
      <c r="C18" s="4">
        <v>0</v>
      </c>
      <c r="D18" s="4">
        <f t="shared" si="0"/>
        <v>185963.46719999998</v>
      </c>
      <c r="E18" s="1"/>
    </row>
    <row r="19" spans="1:5" x14ac:dyDescent="0.25">
      <c r="A19" s="2" t="s">
        <v>30</v>
      </c>
      <c r="B19" s="7">
        <v>139472.6004</v>
      </c>
      <c r="C19" s="4">
        <v>0</v>
      </c>
      <c r="D19" s="4">
        <f t="shared" si="0"/>
        <v>139472.6004</v>
      </c>
      <c r="E19" s="1"/>
    </row>
    <row r="20" spans="1:5" ht="38.25" x14ac:dyDescent="0.25">
      <c r="A20" s="2" t="s">
        <v>31</v>
      </c>
      <c r="B20" s="7">
        <v>72000</v>
      </c>
      <c r="C20" s="4">
        <v>0</v>
      </c>
      <c r="D20" s="4">
        <f t="shared" si="0"/>
        <v>72000</v>
      </c>
      <c r="E20" s="1"/>
    </row>
    <row r="21" spans="1:5" x14ac:dyDescent="0.25">
      <c r="A21" s="2" t="s">
        <v>5</v>
      </c>
      <c r="B21" s="7">
        <v>908507.1129999999</v>
      </c>
      <c r="C21" s="4">
        <v>0</v>
      </c>
      <c r="D21" s="4">
        <f t="shared" si="0"/>
        <v>908507.1129999999</v>
      </c>
      <c r="E21" s="1"/>
    </row>
    <row r="22" spans="1:5" x14ac:dyDescent="0.25">
      <c r="A22" s="2" t="s">
        <v>32</v>
      </c>
      <c r="B22" s="7">
        <v>2165602.7294999999</v>
      </c>
      <c r="C22" s="4">
        <v>0</v>
      </c>
      <c r="D22" s="4">
        <f t="shared" si="0"/>
        <v>2165602.7294999999</v>
      </c>
      <c r="E22" s="1"/>
    </row>
    <row r="23" spans="1:5" x14ac:dyDescent="0.25">
      <c r="A23" s="2" t="s">
        <v>33</v>
      </c>
      <c r="B23" s="7">
        <v>1077795.5895</v>
      </c>
      <c r="C23" s="4">
        <v>0</v>
      </c>
      <c r="D23" s="4">
        <f t="shared" si="0"/>
        <v>1077795.5895</v>
      </c>
      <c r="E23" s="1"/>
    </row>
    <row r="24" spans="1:5" x14ac:dyDescent="0.25">
      <c r="A24" s="2" t="s">
        <v>34</v>
      </c>
      <c r="B24" s="7">
        <v>456465.27816666663</v>
      </c>
      <c r="C24" s="4">
        <v>0</v>
      </c>
      <c r="D24" s="4">
        <f t="shared" si="0"/>
        <v>456465.27816666663</v>
      </c>
    </row>
    <row r="25" spans="1:5" x14ac:dyDescent="0.25">
      <c r="A25" s="2" t="s">
        <v>4</v>
      </c>
      <c r="B25" s="7">
        <v>1042098</v>
      </c>
      <c r="C25" s="4">
        <v>0</v>
      </c>
      <c r="D25" s="4">
        <f t="shared" si="0"/>
        <v>1042098</v>
      </c>
      <c r="E25" s="1"/>
    </row>
    <row r="26" spans="1:5" x14ac:dyDescent="0.25">
      <c r="A26" s="2" t="s">
        <v>35</v>
      </c>
      <c r="B26" s="7">
        <v>439107.50999999995</v>
      </c>
      <c r="C26" s="4">
        <v>0</v>
      </c>
      <c r="D26" s="4">
        <f t="shared" si="0"/>
        <v>439107.50999999995</v>
      </c>
      <c r="E26" s="1"/>
    </row>
    <row r="27" spans="1:5" x14ac:dyDescent="0.25">
      <c r="A27" s="2" t="s">
        <v>10</v>
      </c>
      <c r="B27" s="7">
        <v>50747.702375000008</v>
      </c>
      <c r="C27" s="4">
        <v>0</v>
      </c>
      <c r="D27" s="4">
        <f t="shared" si="0"/>
        <v>50747.702375000008</v>
      </c>
      <c r="E27" s="1"/>
    </row>
    <row r="28" spans="1:5" x14ac:dyDescent="0.25">
      <c r="A28" s="2" t="s">
        <v>6</v>
      </c>
      <c r="B28" s="7">
        <v>64800</v>
      </c>
      <c r="C28" s="4">
        <v>0</v>
      </c>
      <c r="D28" s="4">
        <f t="shared" si="0"/>
        <v>64800</v>
      </c>
      <c r="E28" s="1"/>
    </row>
    <row r="29" spans="1:5" x14ac:dyDescent="0.25">
      <c r="A29" s="2" t="s">
        <v>36</v>
      </c>
      <c r="B29" s="7">
        <v>2014044.2600000002</v>
      </c>
      <c r="C29" s="4">
        <v>0</v>
      </c>
      <c r="D29" s="4">
        <f t="shared" si="0"/>
        <v>2014044.2600000002</v>
      </c>
      <c r="E29" s="1"/>
    </row>
    <row r="30" spans="1:5" x14ac:dyDescent="0.25">
      <c r="A30" s="2" t="s">
        <v>7</v>
      </c>
      <c r="B30" s="7">
        <v>412183.674</v>
      </c>
      <c r="C30" s="4">
        <v>0</v>
      </c>
      <c r="D30" s="4">
        <f t="shared" si="0"/>
        <v>412183.674</v>
      </c>
    </row>
    <row r="31" spans="1:5" x14ac:dyDescent="0.25">
      <c r="A31" s="2" t="s">
        <v>8</v>
      </c>
      <c r="B31" s="7">
        <v>298000</v>
      </c>
      <c r="C31" s="4">
        <v>0</v>
      </c>
      <c r="D31" s="4">
        <f t="shared" si="0"/>
        <v>298000</v>
      </c>
    </row>
    <row r="32" spans="1:5" ht="15.75" thickBot="1" x14ac:dyDescent="0.3">
      <c r="A32" s="2" t="s">
        <v>9</v>
      </c>
      <c r="B32" s="7">
        <v>406440</v>
      </c>
      <c r="C32" s="4">
        <v>0</v>
      </c>
      <c r="D32" s="4">
        <f t="shared" si="0"/>
        <v>406440</v>
      </c>
    </row>
    <row r="33" spans="1:5" ht="26.25" thickBot="1" x14ac:dyDescent="0.3">
      <c r="A33" s="6" t="s">
        <v>11</v>
      </c>
      <c r="B33" s="8">
        <f>SUM(B9:B32)</f>
        <v>19644784.626141671</v>
      </c>
      <c r="C33" s="8">
        <f>SUM(C9:C32)</f>
        <v>27206.400000000001</v>
      </c>
      <c r="D33" s="8">
        <f>SUM(D9:D32)</f>
        <v>19671991.02614167</v>
      </c>
      <c r="E33" s="1"/>
    </row>
    <row r="34" spans="1:5" ht="25.5" x14ac:dyDescent="0.25">
      <c r="A34" s="2" t="s">
        <v>37</v>
      </c>
      <c r="B34" s="9">
        <v>183107.39449999997</v>
      </c>
      <c r="C34" s="4">
        <v>0</v>
      </c>
      <c r="D34" s="4">
        <f t="shared" ref="D34:D45" si="1">B34+C34</f>
        <v>183107.39449999997</v>
      </c>
      <c r="E34" s="1"/>
    </row>
    <row r="35" spans="1:5" ht="25.5" x14ac:dyDescent="0.25">
      <c r="A35" s="2" t="s">
        <v>38</v>
      </c>
      <c r="B35" s="7">
        <v>270334.701</v>
      </c>
      <c r="C35" s="4">
        <v>0</v>
      </c>
      <c r="D35" s="4">
        <f t="shared" si="1"/>
        <v>270334.701</v>
      </c>
    </row>
    <row r="36" spans="1:5" x14ac:dyDescent="0.25">
      <c r="A36" s="2" t="s">
        <v>39</v>
      </c>
      <c r="B36" s="7">
        <v>148820.63499999998</v>
      </c>
      <c r="C36" s="4">
        <v>0</v>
      </c>
      <c r="D36" s="4">
        <f t="shared" si="1"/>
        <v>148820.63499999998</v>
      </c>
    </row>
    <row r="37" spans="1:5" x14ac:dyDescent="0.25">
      <c r="A37" s="2" t="s">
        <v>40</v>
      </c>
      <c r="B37" s="7">
        <v>82569.9639525862</v>
      </c>
      <c r="C37" s="4">
        <v>0</v>
      </c>
      <c r="D37" s="4">
        <f t="shared" si="1"/>
        <v>82569.9639525862</v>
      </c>
    </row>
    <row r="38" spans="1:5" x14ac:dyDescent="0.25">
      <c r="A38" s="2" t="s">
        <v>12</v>
      </c>
      <c r="B38" s="7">
        <v>174000</v>
      </c>
      <c r="C38" s="4">
        <v>0</v>
      </c>
      <c r="D38" s="4">
        <f t="shared" si="1"/>
        <v>174000</v>
      </c>
    </row>
    <row r="39" spans="1:5" x14ac:dyDescent="0.25">
      <c r="A39" s="2" t="s">
        <v>41</v>
      </c>
      <c r="B39" s="7">
        <v>14599.650249999999</v>
      </c>
      <c r="C39" s="4">
        <v>0</v>
      </c>
      <c r="D39" s="4">
        <f t="shared" si="1"/>
        <v>14599.650249999999</v>
      </c>
    </row>
    <row r="40" spans="1:5" x14ac:dyDescent="0.25">
      <c r="A40" s="2" t="s">
        <v>42</v>
      </c>
      <c r="B40" s="7">
        <v>766.69</v>
      </c>
      <c r="C40" s="4">
        <v>0</v>
      </c>
      <c r="D40" s="4">
        <f t="shared" si="1"/>
        <v>766.69</v>
      </c>
    </row>
    <row r="41" spans="1:5" ht="25.5" x14ac:dyDescent="0.25">
      <c r="A41" s="2" t="s">
        <v>44</v>
      </c>
      <c r="B41" s="7">
        <v>24407.105818965523</v>
      </c>
      <c r="C41" s="4">
        <v>0</v>
      </c>
      <c r="D41" s="4">
        <f t="shared" si="1"/>
        <v>24407.105818965523</v>
      </c>
    </row>
    <row r="42" spans="1:5" ht="25.5" x14ac:dyDescent="0.25">
      <c r="A42" s="2" t="s">
        <v>45</v>
      </c>
      <c r="B42" s="7">
        <v>6726.6082500000002</v>
      </c>
      <c r="C42" s="4">
        <v>0</v>
      </c>
      <c r="D42" s="4">
        <f t="shared" si="1"/>
        <v>6726.6082500000002</v>
      </c>
    </row>
    <row r="43" spans="1:5" x14ac:dyDescent="0.25">
      <c r="A43" s="2" t="s">
        <v>46</v>
      </c>
      <c r="B43" s="7">
        <v>44486.133749999994</v>
      </c>
      <c r="C43" s="4">
        <v>0</v>
      </c>
      <c r="D43" s="4">
        <f t="shared" si="1"/>
        <v>44486.133749999994</v>
      </c>
    </row>
    <row r="44" spans="1:5" ht="25.5" x14ac:dyDescent="0.25">
      <c r="A44" s="2" t="s">
        <v>68</v>
      </c>
      <c r="B44" s="7">
        <v>15762.94</v>
      </c>
      <c r="C44" s="4">
        <v>0</v>
      </c>
      <c r="D44" s="4">
        <f t="shared" si="1"/>
        <v>15762.94</v>
      </c>
    </row>
    <row r="45" spans="1:5" ht="26.25" thickBot="1" x14ac:dyDescent="0.3">
      <c r="A45" s="2" t="s">
        <v>47</v>
      </c>
      <c r="B45" s="7">
        <v>25599.448000000004</v>
      </c>
      <c r="C45" s="4">
        <v>0</v>
      </c>
      <c r="D45" s="4">
        <f t="shared" si="1"/>
        <v>25599.448000000004</v>
      </c>
    </row>
    <row r="46" spans="1:5" ht="26.25" thickBot="1" x14ac:dyDescent="0.3">
      <c r="A46" s="6" t="s">
        <v>14</v>
      </c>
      <c r="B46" s="8">
        <f>SUM(B34:B45)</f>
        <v>991181.27052155149</v>
      </c>
      <c r="C46" s="8">
        <f>SUM(C34:C45)</f>
        <v>0</v>
      </c>
      <c r="D46" s="8">
        <f>SUM(D34:D45)</f>
        <v>991181.27052155149</v>
      </c>
      <c r="E46" s="1"/>
    </row>
    <row r="47" spans="1:5" x14ac:dyDescent="0.25">
      <c r="A47" s="2" t="s">
        <v>48</v>
      </c>
      <c r="B47" s="7">
        <v>369183.63410775852</v>
      </c>
      <c r="C47" s="4">
        <v>0</v>
      </c>
      <c r="D47" s="4">
        <f t="shared" ref="D47:D72" si="2">B47+C47</f>
        <v>369183.63410775852</v>
      </c>
    </row>
    <row r="48" spans="1:5" x14ac:dyDescent="0.25">
      <c r="A48" s="2" t="s">
        <v>49</v>
      </c>
      <c r="B48" s="7">
        <v>315663.02687499998</v>
      </c>
      <c r="C48" s="4">
        <v>0</v>
      </c>
      <c r="D48" s="4">
        <f t="shared" si="2"/>
        <v>315663.02687499998</v>
      </c>
    </row>
    <row r="49" spans="1:6" x14ac:dyDescent="0.25">
      <c r="A49" s="2" t="s">
        <v>50</v>
      </c>
      <c r="B49" s="7">
        <v>57378.554999999993</v>
      </c>
      <c r="C49" s="4">
        <v>0</v>
      </c>
      <c r="D49" s="4">
        <f t="shared" si="2"/>
        <v>57378.554999999993</v>
      </c>
    </row>
    <row r="50" spans="1:6" x14ac:dyDescent="0.25">
      <c r="A50" s="2" t="s">
        <v>51</v>
      </c>
      <c r="B50" s="7">
        <v>280126.08000000002</v>
      </c>
      <c r="C50" s="4">
        <v>0</v>
      </c>
      <c r="D50" s="4">
        <f t="shared" si="2"/>
        <v>280126.08000000002</v>
      </c>
    </row>
    <row r="51" spans="1:6" x14ac:dyDescent="0.25">
      <c r="A51" s="2" t="s">
        <v>52</v>
      </c>
      <c r="B51" s="7">
        <v>19142.782999999999</v>
      </c>
      <c r="C51" s="4">
        <v>0</v>
      </c>
      <c r="D51" s="4">
        <f t="shared" si="2"/>
        <v>19142.782999999999</v>
      </c>
    </row>
    <row r="52" spans="1:6" ht="25.5" x14ac:dyDescent="0.25">
      <c r="A52" s="2" t="s">
        <v>70</v>
      </c>
      <c r="B52" s="7">
        <v>132077.83250000002</v>
      </c>
      <c r="C52" s="4">
        <v>0</v>
      </c>
      <c r="D52" s="4">
        <f t="shared" si="2"/>
        <v>132077.83250000002</v>
      </c>
      <c r="E52" s="1"/>
      <c r="F52" s="15"/>
    </row>
    <row r="53" spans="1:6" x14ac:dyDescent="0.25">
      <c r="A53" s="2" t="s">
        <v>21</v>
      </c>
      <c r="B53" s="7">
        <v>1200000</v>
      </c>
      <c r="C53" s="4">
        <v>-1200000</v>
      </c>
      <c r="D53" s="4">
        <f t="shared" si="2"/>
        <v>0</v>
      </c>
    </row>
    <row r="54" spans="1:6" x14ac:dyDescent="0.25">
      <c r="A54" s="2" t="s">
        <v>53</v>
      </c>
      <c r="B54" s="7">
        <v>1327200</v>
      </c>
      <c r="C54" s="4">
        <v>1200000</v>
      </c>
      <c r="D54" s="4">
        <f t="shared" si="2"/>
        <v>2527200</v>
      </c>
    </row>
    <row r="55" spans="1:6" x14ac:dyDescent="0.25">
      <c r="A55" s="2" t="s">
        <v>54</v>
      </c>
      <c r="B55" s="7">
        <v>32785</v>
      </c>
      <c r="C55" s="4">
        <v>0</v>
      </c>
      <c r="D55" s="4">
        <f t="shared" si="2"/>
        <v>32785</v>
      </c>
      <c r="E55" s="1"/>
    </row>
    <row r="56" spans="1:6" ht="25.5" x14ac:dyDescent="0.25">
      <c r="A56" s="21" t="s">
        <v>55</v>
      </c>
      <c r="B56" s="19">
        <v>0</v>
      </c>
      <c r="C56" s="20">
        <v>0</v>
      </c>
      <c r="D56" s="20">
        <f t="shared" si="2"/>
        <v>0</v>
      </c>
      <c r="E56" s="13"/>
    </row>
    <row r="57" spans="1:6" x14ac:dyDescent="0.25">
      <c r="A57" s="2" t="s">
        <v>56</v>
      </c>
      <c r="B57" s="7">
        <v>438858</v>
      </c>
      <c r="C57" s="4">
        <v>0</v>
      </c>
      <c r="D57" s="4">
        <f t="shared" si="2"/>
        <v>438858</v>
      </c>
    </row>
    <row r="58" spans="1:6" ht="25.5" x14ac:dyDescent="0.25">
      <c r="A58" s="2" t="s">
        <v>57</v>
      </c>
      <c r="B58" s="7">
        <v>12490.349750000001</v>
      </c>
      <c r="C58" s="4">
        <v>0</v>
      </c>
      <c r="D58" s="4">
        <f t="shared" si="2"/>
        <v>12490.349750000001</v>
      </c>
    </row>
    <row r="59" spans="1:6" x14ac:dyDescent="0.25">
      <c r="A59" s="2" t="s">
        <v>58</v>
      </c>
      <c r="B59" s="7">
        <v>78129.871249999997</v>
      </c>
      <c r="C59" s="4">
        <v>0</v>
      </c>
      <c r="D59" s="4">
        <f t="shared" si="2"/>
        <v>78129.871249999997</v>
      </c>
    </row>
    <row r="60" spans="1:6" ht="25.5" x14ac:dyDescent="0.25">
      <c r="A60" s="2" t="s">
        <v>59</v>
      </c>
      <c r="B60" s="7">
        <v>178429.67175000004</v>
      </c>
      <c r="C60" s="4">
        <v>0</v>
      </c>
      <c r="D60" s="4">
        <f t="shared" si="2"/>
        <v>178429.67175000004</v>
      </c>
    </row>
    <row r="61" spans="1:6" x14ac:dyDescent="0.25">
      <c r="A61" s="2" t="s">
        <v>17</v>
      </c>
      <c r="B61" s="7">
        <v>6853.125</v>
      </c>
      <c r="C61" s="4">
        <v>0</v>
      </c>
      <c r="D61" s="4">
        <f t="shared" si="2"/>
        <v>6853.125</v>
      </c>
    </row>
    <row r="62" spans="1:6" x14ac:dyDescent="0.25">
      <c r="A62" s="2" t="s">
        <v>60</v>
      </c>
      <c r="B62" s="7">
        <v>207754</v>
      </c>
      <c r="C62" s="4">
        <v>0</v>
      </c>
      <c r="D62" s="4">
        <f t="shared" si="2"/>
        <v>207754</v>
      </c>
    </row>
    <row r="63" spans="1:6" x14ac:dyDescent="0.25">
      <c r="A63" s="2" t="s">
        <v>61</v>
      </c>
      <c r="B63" s="7">
        <v>5800.7</v>
      </c>
      <c r="C63" s="4">
        <v>0</v>
      </c>
      <c r="D63" s="4">
        <f t="shared" si="2"/>
        <v>5800.7</v>
      </c>
    </row>
    <row r="64" spans="1:6" ht="25.5" x14ac:dyDescent="0.25">
      <c r="A64" s="2" t="s">
        <v>69</v>
      </c>
      <c r="B64" s="7">
        <v>35000</v>
      </c>
      <c r="C64" s="4">
        <v>0</v>
      </c>
      <c r="D64" s="4">
        <f t="shared" si="2"/>
        <v>35000</v>
      </c>
    </row>
    <row r="65" spans="1:5" x14ac:dyDescent="0.25">
      <c r="A65" s="2" t="s">
        <v>43</v>
      </c>
      <c r="B65" s="7">
        <v>24945.589999999997</v>
      </c>
      <c r="C65" s="4">
        <v>0</v>
      </c>
      <c r="D65" s="4">
        <f t="shared" si="2"/>
        <v>24945.589999999997</v>
      </c>
    </row>
    <row r="66" spans="1:5" x14ac:dyDescent="0.25">
      <c r="A66" s="2" t="s">
        <v>62</v>
      </c>
      <c r="B66" s="7">
        <v>1995.2</v>
      </c>
      <c r="C66" s="4">
        <v>0</v>
      </c>
      <c r="D66" s="4">
        <f t="shared" si="2"/>
        <v>1995.2</v>
      </c>
    </row>
    <row r="67" spans="1:5" x14ac:dyDescent="0.25">
      <c r="A67" s="2" t="s">
        <v>15</v>
      </c>
      <c r="B67" s="7">
        <v>72858.008900000001</v>
      </c>
      <c r="C67" s="4">
        <v>0</v>
      </c>
      <c r="D67" s="4">
        <f t="shared" si="2"/>
        <v>72858.008900000001</v>
      </c>
    </row>
    <row r="68" spans="1:5" x14ac:dyDescent="0.25">
      <c r="A68" s="2" t="s">
        <v>63</v>
      </c>
      <c r="B68" s="7">
        <v>100000</v>
      </c>
      <c r="C68" s="4">
        <v>0</v>
      </c>
      <c r="D68" s="4">
        <f t="shared" si="2"/>
        <v>100000</v>
      </c>
    </row>
    <row r="69" spans="1:5" x14ac:dyDescent="0.25">
      <c r="A69" s="2" t="s">
        <v>16</v>
      </c>
      <c r="B69" s="7">
        <v>15115.575000000001</v>
      </c>
      <c r="C69" s="4">
        <v>0</v>
      </c>
      <c r="D69" s="4">
        <f t="shared" si="2"/>
        <v>15115.575000000001</v>
      </c>
    </row>
    <row r="70" spans="1:5" x14ac:dyDescent="0.25">
      <c r="A70" s="2" t="s">
        <v>64</v>
      </c>
      <c r="B70" s="7">
        <v>426435.20890920004</v>
      </c>
      <c r="C70" s="4">
        <v>0</v>
      </c>
      <c r="D70" s="4">
        <f t="shared" si="2"/>
        <v>426435.20890920004</v>
      </c>
    </row>
    <row r="71" spans="1:5" x14ac:dyDescent="0.25">
      <c r="A71" s="2" t="s">
        <v>18</v>
      </c>
      <c r="B71" s="7">
        <v>51684.88</v>
      </c>
      <c r="C71" s="4">
        <v>0</v>
      </c>
      <c r="D71" s="7">
        <f t="shared" si="2"/>
        <v>51684.88</v>
      </c>
      <c r="E71" s="1"/>
    </row>
    <row r="72" spans="1:5" ht="15.75" thickBot="1" x14ac:dyDescent="0.3">
      <c r="A72" s="2" t="s">
        <v>13</v>
      </c>
      <c r="B72" s="7">
        <v>21309.359499999999</v>
      </c>
      <c r="C72" s="4">
        <v>0</v>
      </c>
      <c r="D72" s="4">
        <f t="shared" si="2"/>
        <v>21309.359499999999</v>
      </c>
    </row>
    <row r="73" spans="1:5" ht="26.25" thickBot="1" x14ac:dyDescent="0.3">
      <c r="A73" s="6" t="s">
        <v>19</v>
      </c>
      <c r="B73" s="8">
        <f>SUM(B47:B72)</f>
        <v>5411216.4515419593</v>
      </c>
      <c r="C73" s="8">
        <f>SUM(C47:C72)</f>
        <v>0</v>
      </c>
      <c r="D73" s="8">
        <f>SUM(D47:D72)</f>
        <v>5411216.4515419593</v>
      </c>
      <c r="E73" s="1"/>
    </row>
    <row r="74" spans="1:5" x14ac:dyDescent="0.25">
      <c r="A74" s="3" t="s">
        <v>65</v>
      </c>
      <c r="B74" s="7">
        <v>235000</v>
      </c>
      <c r="C74" s="4">
        <v>0</v>
      </c>
      <c r="D74" s="4">
        <f t="shared" ref="D74:D78" si="3">B74+C74</f>
        <v>235000</v>
      </c>
    </row>
    <row r="75" spans="1:5" x14ac:dyDescent="0.25">
      <c r="A75" s="18" t="s">
        <v>74</v>
      </c>
      <c r="B75" s="19">
        <v>0</v>
      </c>
      <c r="C75" s="20">
        <v>0</v>
      </c>
      <c r="D75" s="20">
        <f t="shared" si="3"/>
        <v>0</v>
      </c>
    </row>
    <row r="76" spans="1:5" ht="25.5" x14ac:dyDescent="0.25">
      <c r="A76" s="18" t="s">
        <v>73</v>
      </c>
      <c r="B76" s="19">
        <v>0</v>
      </c>
      <c r="C76" s="20">
        <v>0</v>
      </c>
      <c r="D76" s="20">
        <f t="shared" si="3"/>
        <v>0</v>
      </c>
    </row>
    <row r="77" spans="1:5" ht="25.5" x14ac:dyDescent="0.25">
      <c r="A77" s="3" t="s">
        <v>75</v>
      </c>
      <c r="B77" s="7">
        <v>300000</v>
      </c>
      <c r="C77" s="4">
        <v>0</v>
      </c>
      <c r="D77" s="4">
        <f t="shared" si="3"/>
        <v>300000</v>
      </c>
    </row>
    <row r="78" spans="1:5" ht="26.25" thickBot="1" x14ac:dyDescent="0.3">
      <c r="A78" s="3" t="s">
        <v>66</v>
      </c>
      <c r="B78" s="7">
        <v>246792.39</v>
      </c>
      <c r="C78" s="4">
        <v>0</v>
      </c>
      <c r="D78" s="4">
        <f t="shared" si="3"/>
        <v>246792.39</v>
      </c>
    </row>
    <row r="79" spans="1:5" ht="26.25" thickBot="1" x14ac:dyDescent="0.3">
      <c r="A79" s="6" t="s">
        <v>67</v>
      </c>
      <c r="B79" s="8">
        <f>SUM(B74:B78)</f>
        <v>781792.39</v>
      </c>
      <c r="C79" s="8">
        <f>SUM(C74:C78)</f>
        <v>0</v>
      </c>
      <c r="D79" s="8">
        <f>SUM(D74:D78)</f>
        <v>781792.39</v>
      </c>
      <c r="E79" s="1"/>
    </row>
    <row r="80" spans="1:5" ht="32.25" thickBot="1" x14ac:dyDescent="0.3">
      <c r="A80" s="16" t="s">
        <v>79</v>
      </c>
      <c r="B80" s="8">
        <f>B33+B46+B73+B79</f>
        <v>26828974.738205183</v>
      </c>
      <c r="C80" s="8">
        <f>C33+C46+C73+C79</f>
        <v>27206.400000000001</v>
      </c>
      <c r="D80" s="8">
        <f>D33+D46+D73+D79</f>
        <v>26856181.138205182</v>
      </c>
    </row>
    <row r="81" spans="1:4" x14ac:dyDescent="0.25">
      <c r="B81" s="1"/>
      <c r="C81" s="1"/>
      <c r="D81" s="1"/>
    </row>
    <row r="82" spans="1:4" x14ac:dyDescent="0.25">
      <c r="A82" s="17" t="s">
        <v>80</v>
      </c>
      <c r="B82" s="1"/>
      <c r="C82" s="1"/>
      <c r="D82" s="1"/>
    </row>
    <row r="83" spans="1:4" x14ac:dyDescent="0.25">
      <c r="A83" s="23" t="s">
        <v>82</v>
      </c>
      <c r="B83" s="1"/>
      <c r="C83" s="1"/>
      <c r="D83" s="1"/>
    </row>
    <row r="84" spans="1:4" x14ac:dyDescent="0.25">
      <c r="A84" s="23" t="s">
        <v>83</v>
      </c>
      <c r="B84" s="1"/>
      <c r="C84" s="1"/>
      <c r="D84" s="1"/>
    </row>
    <row r="85" spans="1:4" x14ac:dyDescent="0.25">
      <c r="A85" s="17"/>
      <c r="B85" s="1"/>
      <c r="C85" s="1"/>
      <c r="D85" s="1"/>
    </row>
    <row r="86" spans="1:4" x14ac:dyDescent="0.25">
      <c r="D86" s="1"/>
    </row>
    <row r="87" spans="1:4" x14ac:dyDescent="0.25">
      <c r="A87" s="22" t="s">
        <v>81</v>
      </c>
      <c r="C87" s="1"/>
    </row>
    <row r="89" spans="1:4" x14ac:dyDescent="0.25">
      <c r="A89" s="24" t="s">
        <v>84</v>
      </c>
      <c r="C89" s="27" t="s">
        <v>87</v>
      </c>
      <c r="D89" s="27"/>
    </row>
    <row r="93" spans="1:4" x14ac:dyDescent="0.25">
      <c r="A93" s="24" t="s">
        <v>85</v>
      </c>
      <c r="C93" s="27" t="s">
        <v>88</v>
      </c>
      <c r="D93" s="27"/>
    </row>
    <row r="94" spans="1:4" x14ac:dyDescent="0.25">
      <c r="A94" s="24" t="s">
        <v>86</v>
      </c>
      <c r="C94" s="27" t="s">
        <v>89</v>
      </c>
      <c r="D94" s="27"/>
    </row>
  </sheetData>
  <mergeCells count="7">
    <mergeCell ref="C93:D93"/>
    <mergeCell ref="C94:D94"/>
    <mergeCell ref="A7:D7"/>
    <mergeCell ref="A4:D4"/>
    <mergeCell ref="A5:D5"/>
    <mergeCell ref="A6:D6"/>
    <mergeCell ref="C89:D89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2" orientation="portrait" r:id="rId1"/>
  <headerFooter>
    <oddFooter>&amp;C&amp;P/&amp;N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F96"/>
  <sheetViews>
    <sheetView workbookViewId="0">
      <selection activeCell="C96" sqref="A1:D96"/>
    </sheetView>
  </sheetViews>
  <sheetFormatPr baseColWidth="10" defaultColWidth="11.42578125" defaultRowHeight="15" x14ac:dyDescent="0.25"/>
  <cols>
    <col min="1" max="1" width="43.5703125" customWidth="1"/>
    <col min="2" max="2" width="22" customWidth="1"/>
    <col min="3" max="3" width="18.7109375" customWidth="1"/>
    <col min="4" max="4" width="20.42578125" customWidth="1"/>
    <col min="5" max="5" width="15.140625" bestFit="1" customWidth="1"/>
  </cols>
  <sheetData>
    <row r="4" spans="1:5" x14ac:dyDescent="0.25">
      <c r="A4" s="28" t="s">
        <v>76</v>
      </c>
      <c r="B4" s="28"/>
      <c r="C4" s="28"/>
      <c r="D4" s="28"/>
    </row>
    <row r="5" spans="1:5" x14ac:dyDescent="0.25">
      <c r="A5" s="29" t="s">
        <v>0</v>
      </c>
      <c r="B5" s="29"/>
      <c r="C5" s="29"/>
      <c r="D5" s="29"/>
    </row>
    <row r="6" spans="1:5" x14ac:dyDescent="0.25">
      <c r="A6" s="29" t="s">
        <v>1</v>
      </c>
      <c r="B6" s="29"/>
      <c r="C6" s="29"/>
      <c r="D6" s="29"/>
    </row>
    <row r="7" spans="1:5" ht="15.75" thickBot="1" x14ac:dyDescent="0.3">
      <c r="A7" s="30" t="s">
        <v>2</v>
      </c>
      <c r="B7" s="30"/>
      <c r="C7" s="30"/>
      <c r="D7" s="30"/>
    </row>
    <row r="8" spans="1:5" ht="26.25" thickBot="1" x14ac:dyDescent="0.3">
      <c r="A8" s="14" t="s">
        <v>3</v>
      </c>
      <c r="B8" s="14" t="s">
        <v>72</v>
      </c>
      <c r="C8" s="14" t="s">
        <v>77</v>
      </c>
      <c r="D8" s="14" t="s">
        <v>78</v>
      </c>
    </row>
    <row r="9" spans="1:5" x14ac:dyDescent="0.25">
      <c r="A9" s="5" t="s">
        <v>22</v>
      </c>
      <c r="B9" s="10">
        <v>8622364.716</v>
      </c>
      <c r="C9" s="11">
        <v>0</v>
      </c>
      <c r="D9" s="11">
        <f>B9+C9</f>
        <v>8622364.716</v>
      </c>
    </row>
    <row r="10" spans="1:5" ht="25.5" x14ac:dyDescent="0.25">
      <c r="A10" s="12" t="s">
        <v>71</v>
      </c>
      <c r="B10" s="7">
        <v>105424.8</v>
      </c>
      <c r="C10" s="26">
        <f>27206.4+1132644.27</f>
        <v>1159850.67</v>
      </c>
      <c r="D10" s="4">
        <f t="shared" ref="D10:D32" si="0">B10+C10</f>
        <v>1265275.47</v>
      </c>
      <c r="E10" s="1"/>
    </row>
    <row r="11" spans="1:5" x14ac:dyDescent="0.25">
      <c r="A11" s="2" t="s">
        <v>20</v>
      </c>
      <c r="B11" s="7">
        <v>239581.99999999997</v>
      </c>
      <c r="C11" s="4">
        <v>0</v>
      </c>
      <c r="D11" s="4">
        <f t="shared" si="0"/>
        <v>239581.99999999997</v>
      </c>
    </row>
    <row r="12" spans="1:5" x14ac:dyDescent="0.25">
      <c r="A12" s="2" t="s">
        <v>23</v>
      </c>
      <c r="B12" s="7">
        <v>148065.96</v>
      </c>
      <c r="C12" s="4">
        <v>0</v>
      </c>
      <c r="D12" s="4">
        <f t="shared" si="0"/>
        <v>148065.96</v>
      </c>
    </row>
    <row r="13" spans="1:5" x14ac:dyDescent="0.25">
      <c r="A13" s="2" t="s">
        <v>24</v>
      </c>
      <c r="B13" s="7">
        <v>193816</v>
      </c>
      <c r="C13" s="4">
        <v>0</v>
      </c>
      <c r="D13" s="4">
        <f t="shared" si="0"/>
        <v>193816</v>
      </c>
    </row>
    <row r="14" spans="1:5" x14ac:dyDescent="0.25">
      <c r="A14" s="2" t="s">
        <v>25</v>
      </c>
      <c r="B14" s="7">
        <v>124694.12339999998</v>
      </c>
      <c r="C14" s="4">
        <v>0</v>
      </c>
      <c r="D14" s="4">
        <f t="shared" si="0"/>
        <v>124694.12339999998</v>
      </c>
    </row>
    <row r="15" spans="1:5" x14ac:dyDescent="0.25">
      <c r="A15" s="2" t="s">
        <v>26</v>
      </c>
      <c r="B15" s="7">
        <v>152173.035</v>
      </c>
      <c r="C15" s="4">
        <v>0</v>
      </c>
      <c r="D15" s="4">
        <f t="shared" si="0"/>
        <v>152173.035</v>
      </c>
    </row>
    <row r="16" spans="1:5" x14ac:dyDescent="0.25">
      <c r="A16" s="2" t="s">
        <v>27</v>
      </c>
      <c r="B16" s="7">
        <v>185963.46719999998</v>
      </c>
      <c r="C16" s="4">
        <v>0</v>
      </c>
      <c r="D16" s="4">
        <f t="shared" si="0"/>
        <v>185963.46719999998</v>
      </c>
    </row>
    <row r="17" spans="1:5" ht="25.5" x14ac:dyDescent="0.25">
      <c r="A17" s="2" t="s">
        <v>28</v>
      </c>
      <c r="B17" s="7">
        <v>139472.6004</v>
      </c>
      <c r="C17" s="4">
        <v>0</v>
      </c>
      <c r="D17" s="4">
        <f t="shared" si="0"/>
        <v>139472.6004</v>
      </c>
    </row>
    <row r="18" spans="1:5" x14ac:dyDescent="0.25">
      <c r="A18" s="2" t="s">
        <v>29</v>
      </c>
      <c r="B18" s="7">
        <v>185963.46719999998</v>
      </c>
      <c r="C18" s="4">
        <v>0</v>
      </c>
      <c r="D18" s="4">
        <f t="shared" si="0"/>
        <v>185963.46719999998</v>
      </c>
      <c r="E18" s="1"/>
    </row>
    <row r="19" spans="1:5" x14ac:dyDescent="0.25">
      <c r="A19" s="2" t="s">
        <v>30</v>
      </c>
      <c r="B19" s="7">
        <v>139472.6004</v>
      </c>
      <c r="C19" s="4">
        <v>0</v>
      </c>
      <c r="D19" s="4">
        <f t="shared" si="0"/>
        <v>139472.6004</v>
      </c>
      <c r="E19" s="1"/>
    </row>
    <row r="20" spans="1:5" ht="38.25" x14ac:dyDescent="0.25">
      <c r="A20" s="2" t="s">
        <v>31</v>
      </c>
      <c r="B20" s="7">
        <v>72000</v>
      </c>
      <c r="C20" s="4">
        <v>0</v>
      </c>
      <c r="D20" s="4">
        <f t="shared" si="0"/>
        <v>72000</v>
      </c>
      <c r="E20" s="1"/>
    </row>
    <row r="21" spans="1:5" x14ac:dyDescent="0.25">
      <c r="A21" s="2" t="s">
        <v>5</v>
      </c>
      <c r="B21" s="7">
        <v>908507.1129999999</v>
      </c>
      <c r="C21" s="4">
        <v>0</v>
      </c>
      <c r="D21" s="4">
        <f t="shared" si="0"/>
        <v>908507.1129999999</v>
      </c>
      <c r="E21" s="1"/>
    </row>
    <row r="22" spans="1:5" x14ac:dyDescent="0.25">
      <c r="A22" s="2" t="s">
        <v>32</v>
      </c>
      <c r="B22" s="7">
        <v>2165602.7294999999</v>
      </c>
      <c r="C22" s="4">
        <v>0</v>
      </c>
      <c r="D22" s="4">
        <f t="shared" si="0"/>
        <v>2165602.7294999999</v>
      </c>
      <c r="E22" s="1"/>
    </row>
    <row r="23" spans="1:5" x14ac:dyDescent="0.25">
      <c r="A23" s="2" t="s">
        <v>33</v>
      </c>
      <c r="B23" s="7">
        <v>1077795.5895</v>
      </c>
      <c r="C23" s="4">
        <v>0</v>
      </c>
      <c r="D23" s="4">
        <f t="shared" si="0"/>
        <v>1077795.5895</v>
      </c>
      <c r="E23" s="1"/>
    </row>
    <row r="24" spans="1:5" x14ac:dyDescent="0.25">
      <c r="A24" s="2" t="s">
        <v>34</v>
      </c>
      <c r="B24" s="7">
        <v>456465.27816666663</v>
      </c>
      <c r="C24" s="4">
        <v>0</v>
      </c>
      <c r="D24" s="4">
        <f t="shared" si="0"/>
        <v>456465.27816666663</v>
      </c>
    </row>
    <row r="25" spans="1:5" x14ac:dyDescent="0.25">
      <c r="A25" s="2" t="s">
        <v>4</v>
      </c>
      <c r="B25" s="7">
        <v>1042098</v>
      </c>
      <c r="C25" s="4">
        <v>0</v>
      </c>
      <c r="D25" s="4">
        <f t="shared" si="0"/>
        <v>1042098</v>
      </c>
      <c r="E25" s="1"/>
    </row>
    <row r="26" spans="1:5" x14ac:dyDescent="0.25">
      <c r="A26" s="2" t="s">
        <v>35</v>
      </c>
      <c r="B26" s="7">
        <v>439107.50999999995</v>
      </c>
      <c r="C26" s="4">
        <v>0</v>
      </c>
      <c r="D26" s="4">
        <f t="shared" si="0"/>
        <v>439107.50999999995</v>
      </c>
      <c r="E26" s="1"/>
    </row>
    <row r="27" spans="1:5" x14ac:dyDescent="0.25">
      <c r="A27" s="2" t="s">
        <v>10</v>
      </c>
      <c r="B27" s="7">
        <v>50747.702375000008</v>
      </c>
      <c r="C27" s="4">
        <v>0</v>
      </c>
      <c r="D27" s="4">
        <f t="shared" si="0"/>
        <v>50747.702375000008</v>
      </c>
      <c r="E27" s="1"/>
    </row>
    <row r="28" spans="1:5" x14ac:dyDescent="0.25">
      <c r="A28" s="2" t="s">
        <v>6</v>
      </c>
      <c r="B28" s="7">
        <v>64800</v>
      </c>
      <c r="C28" s="4">
        <v>0</v>
      </c>
      <c r="D28" s="4">
        <f t="shared" si="0"/>
        <v>64800</v>
      </c>
      <c r="E28" s="1"/>
    </row>
    <row r="29" spans="1:5" x14ac:dyDescent="0.25">
      <c r="A29" s="2" t="s">
        <v>36</v>
      </c>
      <c r="B29" s="7">
        <v>2014044.2600000002</v>
      </c>
      <c r="C29" s="4">
        <v>0</v>
      </c>
      <c r="D29" s="4">
        <f t="shared" si="0"/>
        <v>2014044.2600000002</v>
      </c>
      <c r="E29" s="1"/>
    </row>
    <row r="30" spans="1:5" x14ac:dyDescent="0.25">
      <c r="A30" s="2" t="s">
        <v>7</v>
      </c>
      <c r="B30" s="7">
        <v>412183.674</v>
      </c>
      <c r="C30" s="4">
        <v>0</v>
      </c>
      <c r="D30" s="4">
        <f t="shared" si="0"/>
        <v>412183.674</v>
      </c>
    </row>
    <row r="31" spans="1:5" x14ac:dyDescent="0.25">
      <c r="A31" s="2" t="s">
        <v>8</v>
      </c>
      <c r="B31" s="7">
        <v>298000</v>
      </c>
      <c r="C31" s="4">
        <v>0</v>
      </c>
      <c r="D31" s="4">
        <f t="shared" si="0"/>
        <v>298000</v>
      </c>
    </row>
    <row r="32" spans="1:5" ht="15.75" thickBot="1" x14ac:dyDescent="0.3">
      <c r="A32" s="2" t="s">
        <v>9</v>
      </c>
      <c r="B32" s="7">
        <v>406440</v>
      </c>
      <c r="C32" s="4">
        <v>0</v>
      </c>
      <c r="D32" s="4">
        <f t="shared" si="0"/>
        <v>406440</v>
      </c>
    </row>
    <row r="33" spans="1:5" ht="26.25" thickBot="1" x14ac:dyDescent="0.3">
      <c r="A33" s="6" t="s">
        <v>11</v>
      </c>
      <c r="B33" s="8">
        <f>SUM(B9:B32)</f>
        <v>19644784.626141671</v>
      </c>
      <c r="C33" s="8">
        <f>SUM(C9:C32)</f>
        <v>1159850.67</v>
      </c>
      <c r="D33" s="8">
        <f>SUM(D9:D32)</f>
        <v>20804635.296141669</v>
      </c>
      <c r="E33" s="1"/>
    </row>
    <row r="34" spans="1:5" ht="25.5" x14ac:dyDescent="0.25">
      <c r="A34" s="2" t="s">
        <v>37</v>
      </c>
      <c r="B34" s="9">
        <v>183107.39449999997</v>
      </c>
      <c r="C34" s="4">
        <v>0</v>
      </c>
      <c r="D34" s="4">
        <f t="shared" ref="D34:D45" si="1">B34+C34</f>
        <v>183107.39449999997</v>
      </c>
      <c r="E34" s="1"/>
    </row>
    <row r="35" spans="1:5" ht="25.5" x14ac:dyDescent="0.25">
      <c r="A35" s="2" t="s">
        <v>38</v>
      </c>
      <c r="B35" s="7">
        <v>270334.701</v>
      </c>
      <c r="C35" s="4">
        <v>0</v>
      </c>
      <c r="D35" s="4">
        <f t="shared" si="1"/>
        <v>270334.701</v>
      </c>
    </row>
    <row r="36" spans="1:5" x14ac:dyDescent="0.25">
      <c r="A36" s="2" t="s">
        <v>39</v>
      </c>
      <c r="B36" s="7">
        <v>148820.63499999998</v>
      </c>
      <c r="C36" s="4">
        <v>0</v>
      </c>
      <c r="D36" s="4">
        <f t="shared" si="1"/>
        <v>148820.63499999998</v>
      </c>
    </row>
    <row r="37" spans="1:5" x14ac:dyDescent="0.25">
      <c r="A37" s="2" t="s">
        <v>40</v>
      </c>
      <c r="B37" s="7">
        <v>82569.9639525862</v>
      </c>
      <c r="C37" s="4">
        <v>0</v>
      </c>
      <c r="D37" s="4">
        <f t="shared" si="1"/>
        <v>82569.9639525862</v>
      </c>
    </row>
    <row r="38" spans="1:5" x14ac:dyDescent="0.25">
      <c r="A38" s="2" t="s">
        <v>12</v>
      </c>
      <c r="B38" s="7">
        <v>174000</v>
      </c>
      <c r="C38" s="4">
        <v>0</v>
      </c>
      <c r="D38" s="4">
        <f t="shared" si="1"/>
        <v>174000</v>
      </c>
    </row>
    <row r="39" spans="1:5" x14ac:dyDescent="0.25">
      <c r="A39" s="2" t="s">
        <v>41</v>
      </c>
      <c r="B39" s="7">
        <v>14599.650249999999</v>
      </c>
      <c r="C39" s="4">
        <v>0</v>
      </c>
      <c r="D39" s="4">
        <f t="shared" si="1"/>
        <v>14599.650249999999</v>
      </c>
    </row>
    <row r="40" spans="1:5" x14ac:dyDescent="0.25">
      <c r="A40" s="2" t="s">
        <v>42</v>
      </c>
      <c r="B40" s="7">
        <v>766.69</v>
      </c>
      <c r="C40" s="4">
        <v>0</v>
      </c>
      <c r="D40" s="4">
        <f t="shared" si="1"/>
        <v>766.69</v>
      </c>
    </row>
    <row r="41" spans="1:5" ht="25.5" x14ac:dyDescent="0.25">
      <c r="A41" s="2" t="s">
        <v>44</v>
      </c>
      <c r="B41" s="7">
        <v>24407.105818965523</v>
      </c>
      <c r="C41" s="4">
        <v>0</v>
      </c>
      <c r="D41" s="4">
        <f t="shared" si="1"/>
        <v>24407.105818965523</v>
      </c>
    </row>
    <row r="42" spans="1:5" ht="25.5" x14ac:dyDescent="0.25">
      <c r="A42" s="2" t="s">
        <v>45</v>
      </c>
      <c r="B42" s="7">
        <v>6726.6082500000002</v>
      </c>
      <c r="C42" s="4">
        <v>0</v>
      </c>
      <c r="D42" s="4">
        <f t="shared" si="1"/>
        <v>6726.6082500000002</v>
      </c>
    </row>
    <row r="43" spans="1:5" x14ac:dyDescent="0.25">
      <c r="A43" s="2" t="s">
        <v>46</v>
      </c>
      <c r="B43" s="7">
        <v>44486.133749999994</v>
      </c>
      <c r="C43" s="4">
        <v>0</v>
      </c>
      <c r="D43" s="4">
        <f t="shared" si="1"/>
        <v>44486.133749999994</v>
      </c>
    </row>
    <row r="44" spans="1:5" ht="25.5" x14ac:dyDescent="0.25">
      <c r="A44" s="2" t="s">
        <v>68</v>
      </c>
      <c r="B44" s="7">
        <v>15762.94</v>
      </c>
      <c r="C44" s="4">
        <v>0</v>
      </c>
      <c r="D44" s="4">
        <f t="shared" si="1"/>
        <v>15762.94</v>
      </c>
    </row>
    <row r="45" spans="1:5" ht="26.25" thickBot="1" x14ac:dyDescent="0.3">
      <c r="A45" s="2" t="s">
        <v>47</v>
      </c>
      <c r="B45" s="7">
        <v>25599.448000000004</v>
      </c>
      <c r="C45" s="4">
        <v>0</v>
      </c>
      <c r="D45" s="4">
        <f t="shared" si="1"/>
        <v>25599.448000000004</v>
      </c>
    </row>
    <row r="46" spans="1:5" ht="26.25" thickBot="1" x14ac:dyDescent="0.3">
      <c r="A46" s="6" t="s">
        <v>14</v>
      </c>
      <c r="B46" s="8">
        <f>SUM(B34:B45)</f>
        <v>991181.27052155149</v>
      </c>
      <c r="C46" s="8">
        <f>SUM(C34:C45)</f>
        <v>0</v>
      </c>
      <c r="D46" s="8">
        <f>SUM(D34:D45)</f>
        <v>991181.27052155149</v>
      </c>
      <c r="E46" s="1"/>
    </row>
    <row r="47" spans="1:5" x14ac:dyDescent="0.25">
      <c r="A47" s="2" t="s">
        <v>48</v>
      </c>
      <c r="B47" s="7">
        <v>369183.63410775852</v>
      </c>
      <c r="C47" s="4">
        <v>0</v>
      </c>
      <c r="D47" s="4">
        <f t="shared" ref="D47:D72" si="2">B47+C47</f>
        <v>369183.63410775852</v>
      </c>
    </row>
    <row r="48" spans="1:5" x14ac:dyDescent="0.25">
      <c r="A48" s="2" t="s">
        <v>49</v>
      </c>
      <c r="B48" s="7">
        <v>315663.02687499998</v>
      </c>
      <c r="C48" s="4">
        <v>0</v>
      </c>
      <c r="D48" s="4">
        <f t="shared" si="2"/>
        <v>315663.02687499998</v>
      </c>
    </row>
    <row r="49" spans="1:6" x14ac:dyDescent="0.25">
      <c r="A49" s="2" t="s">
        <v>50</v>
      </c>
      <c r="B49" s="7">
        <v>57378.554999999993</v>
      </c>
      <c r="C49" s="4">
        <v>0</v>
      </c>
      <c r="D49" s="4">
        <f t="shared" si="2"/>
        <v>57378.554999999993</v>
      </c>
    </row>
    <row r="50" spans="1:6" x14ac:dyDescent="0.25">
      <c r="A50" s="2" t="s">
        <v>51</v>
      </c>
      <c r="B50" s="7">
        <v>280126.08000000002</v>
      </c>
      <c r="C50" s="4">
        <v>0</v>
      </c>
      <c r="D50" s="4">
        <f t="shared" si="2"/>
        <v>280126.08000000002</v>
      </c>
    </row>
    <row r="51" spans="1:6" x14ac:dyDescent="0.25">
      <c r="A51" s="2" t="s">
        <v>52</v>
      </c>
      <c r="B51" s="7">
        <v>19142.782999999999</v>
      </c>
      <c r="C51" s="4">
        <v>0</v>
      </c>
      <c r="D51" s="4">
        <f t="shared" si="2"/>
        <v>19142.782999999999</v>
      </c>
    </row>
    <row r="52" spans="1:6" ht="25.5" x14ac:dyDescent="0.25">
      <c r="A52" s="2" t="s">
        <v>70</v>
      </c>
      <c r="B52" s="7">
        <v>132077.83250000002</v>
      </c>
      <c r="C52" s="4">
        <v>0</v>
      </c>
      <c r="D52" s="4">
        <f t="shared" si="2"/>
        <v>132077.83250000002</v>
      </c>
      <c r="E52" s="1"/>
      <c r="F52" s="15"/>
    </row>
    <row r="53" spans="1:6" x14ac:dyDescent="0.25">
      <c r="A53" s="2" t="s">
        <v>21</v>
      </c>
      <c r="B53" s="7">
        <v>1200000</v>
      </c>
      <c r="C53" s="4">
        <v>-1200000</v>
      </c>
      <c r="D53" s="4">
        <f t="shared" si="2"/>
        <v>0</v>
      </c>
    </row>
    <row r="54" spans="1:6" x14ac:dyDescent="0.25">
      <c r="A54" s="2" t="s">
        <v>53</v>
      </c>
      <c r="B54" s="7">
        <v>1327200</v>
      </c>
      <c r="C54" s="4">
        <v>1200000</v>
      </c>
      <c r="D54" s="4">
        <f t="shared" si="2"/>
        <v>2527200</v>
      </c>
    </row>
    <row r="55" spans="1:6" x14ac:dyDescent="0.25">
      <c r="A55" s="2" t="s">
        <v>54</v>
      </c>
      <c r="B55" s="7">
        <v>32785</v>
      </c>
      <c r="C55" s="4">
        <v>0</v>
      </c>
      <c r="D55" s="4">
        <f t="shared" si="2"/>
        <v>32785</v>
      </c>
      <c r="E55" s="1"/>
    </row>
    <row r="56" spans="1:6" ht="25.5" x14ac:dyDescent="0.25">
      <c r="A56" s="21" t="s">
        <v>55</v>
      </c>
      <c r="B56" s="19">
        <v>0</v>
      </c>
      <c r="C56" s="20">
        <v>0</v>
      </c>
      <c r="D56" s="20">
        <f t="shared" si="2"/>
        <v>0</v>
      </c>
      <c r="E56" s="13"/>
    </row>
    <row r="57" spans="1:6" x14ac:dyDescent="0.25">
      <c r="A57" s="2" t="s">
        <v>56</v>
      </c>
      <c r="B57" s="7">
        <v>438858</v>
      </c>
      <c r="C57" s="4">
        <v>0</v>
      </c>
      <c r="D57" s="4">
        <f t="shared" si="2"/>
        <v>438858</v>
      </c>
    </row>
    <row r="58" spans="1:6" ht="25.5" x14ac:dyDescent="0.25">
      <c r="A58" s="2" t="s">
        <v>57</v>
      </c>
      <c r="B58" s="7">
        <v>12490.349750000001</v>
      </c>
      <c r="C58" s="4">
        <v>0</v>
      </c>
      <c r="D58" s="4">
        <f t="shared" si="2"/>
        <v>12490.349750000001</v>
      </c>
    </row>
    <row r="59" spans="1:6" x14ac:dyDescent="0.25">
      <c r="A59" s="2" t="s">
        <v>58</v>
      </c>
      <c r="B59" s="7">
        <v>78129.871249999997</v>
      </c>
      <c r="C59" s="4">
        <v>0</v>
      </c>
      <c r="D59" s="4">
        <f t="shared" si="2"/>
        <v>78129.871249999997</v>
      </c>
    </row>
    <row r="60" spans="1:6" ht="25.5" x14ac:dyDescent="0.25">
      <c r="A60" s="2" t="s">
        <v>59</v>
      </c>
      <c r="B60" s="7">
        <v>178429.67175000004</v>
      </c>
      <c r="C60" s="4">
        <v>0</v>
      </c>
      <c r="D60" s="4">
        <f t="shared" si="2"/>
        <v>178429.67175000004</v>
      </c>
    </row>
    <row r="61" spans="1:6" x14ac:dyDescent="0.25">
      <c r="A61" s="2" t="s">
        <v>17</v>
      </c>
      <c r="B61" s="7">
        <v>6853.125</v>
      </c>
      <c r="C61" s="4">
        <v>0</v>
      </c>
      <c r="D61" s="4">
        <f t="shared" si="2"/>
        <v>6853.125</v>
      </c>
    </row>
    <row r="62" spans="1:6" x14ac:dyDescent="0.25">
      <c r="A62" s="2" t="s">
        <v>60</v>
      </c>
      <c r="B62" s="7">
        <v>207754</v>
      </c>
      <c r="C62" s="4">
        <v>0</v>
      </c>
      <c r="D62" s="4">
        <f t="shared" si="2"/>
        <v>207754</v>
      </c>
    </row>
    <row r="63" spans="1:6" x14ac:dyDescent="0.25">
      <c r="A63" s="2" t="s">
        <v>61</v>
      </c>
      <c r="B63" s="7">
        <v>5800.7</v>
      </c>
      <c r="C63" s="4">
        <v>0</v>
      </c>
      <c r="D63" s="4">
        <f t="shared" si="2"/>
        <v>5800.7</v>
      </c>
    </row>
    <row r="64" spans="1:6" ht="25.5" x14ac:dyDescent="0.25">
      <c r="A64" s="2" t="s">
        <v>69</v>
      </c>
      <c r="B64" s="7">
        <v>35000</v>
      </c>
      <c r="C64" s="4">
        <v>0</v>
      </c>
      <c r="D64" s="4">
        <f t="shared" si="2"/>
        <v>35000</v>
      </c>
    </row>
    <row r="65" spans="1:5" x14ac:dyDescent="0.25">
      <c r="A65" s="2" t="s">
        <v>43</v>
      </c>
      <c r="B65" s="7">
        <v>24945.589999999997</v>
      </c>
      <c r="C65" s="4">
        <v>0</v>
      </c>
      <c r="D65" s="4">
        <f t="shared" si="2"/>
        <v>24945.589999999997</v>
      </c>
    </row>
    <row r="66" spans="1:5" x14ac:dyDescent="0.25">
      <c r="A66" s="2" t="s">
        <v>62</v>
      </c>
      <c r="B66" s="7">
        <v>1995.2</v>
      </c>
      <c r="C66" s="4">
        <v>0</v>
      </c>
      <c r="D66" s="4">
        <f t="shared" si="2"/>
        <v>1995.2</v>
      </c>
    </row>
    <row r="67" spans="1:5" x14ac:dyDescent="0.25">
      <c r="A67" s="2" t="s">
        <v>15</v>
      </c>
      <c r="B67" s="7">
        <v>72858.008900000001</v>
      </c>
      <c r="C67" s="4">
        <v>0</v>
      </c>
      <c r="D67" s="4">
        <f t="shared" si="2"/>
        <v>72858.008900000001</v>
      </c>
    </row>
    <row r="68" spans="1:5" x14ac:dyDescent="0.25">
      <c r="A68" s="2" t="s">
        <v>63</v>
      </c>
      <c r="B68" s="7">
        <v>100000</v>
      </c>
      <c r="C68" s="4">
        <v>0</v>
      </c>
      <c r="D68" s="4">
        <f t="shared" si="2"/>
        <v>100000</v>
      </c>
    </row>
    <row r="69" spans="1:5" x14ac:dyDescent="0.25">
      <c r="A69" s="2" t="s">
        <v>16</v>
      </c>
      <c r="B69" s="7">
        <v>15115.575000000001</v>
      </c>
      <c r="C69" s="4">
        <v>0</v>
      </c>
      <c r="D69" s="4">
        <f t="shared" si="2"/>
        <v>15115.575000000001</v>
      </c>
    </row>
    <row r="70" spans="1:5" x14ac:dyDescent="0.25">
      <c r="A70" s="2" t="s">
        <v>64</v>
      </c>
      <c r="B70" s="7">
        <v>426435.20890920004</v>
      </c>
      <c r="C70" s="4">
        <v>0</v>
      </c>
      <c r="D70" s="4">
        <f t="shared" si="2"/>
        <v>426435.20890920004</v>
      </c>
    </row>
    <row r="71" spans="1:5" x14ac:dyDescent="0.25">
      <c r="A71" s="2" t="s">
        <v>18</v>
      </c>
      <c r="B71" s="7">
        <v>51684.88</v>
      </c>
      <c r="C71" s="4">
        <v>0</v>
      </c>
      <c r="D71" s="7">
        <f t="shared" si="2"/>
        <v>51684.88</v>
      </c>
      <c r="E71" s="1"/>
    </row>
    <row r="72" spans="1:5" ht="15.75" thickBot="1" x14ac:dyDescent="0.3">
      <c r="A72" s="2" t="s">
        <v>13</v>
      </c>
      <c r="B72" s="7">
        <v>21309.359499999999</v>
      </c>
      <c r="C72" s="4">
        <v>0</v>
      </c>
      <c r="D72" s="4">
        <f t="shared" si="2"/>
        <v>21309.359499999999</v>
      </c>
    </row>
    <row r="73" spans="1:5" ht="26.25" thickBot="1" x14ac:dyDescent="0.3">
      <c r="A73" s="6" t="s">
        <v>19</v>
      </c>
      <c r="B73" s="8">
        <f>SUM(B47:B72)</f>
        <v>5411216.4515419593</v>
      </c>
      <c r="C73" s="8">
        <f>SUM(C47:C72)</f>
        <v>0</v>
      </c>
      <c r="D73" s="8">
        <f>SUM(D47:D72)</f>
        <v>5411216.4515419593</v>
      </c>
      <c r="E73" s="1"/>
    </row>
    <row r="74" spans="1:5" x14ac:dyDescent="0.25">
      <c r="A74" s="3" t="s">
        <v>65</v>
      </c>
      <c r="B74" s="7">
        <v>235000</v>
      </c>
      <c r="C74" s="4">
        <v>0</v>
      </c>
      <c r="D74" s="4">
        <f t="shared" ref="D74:D78" si="3">B74+C74</f>
        <v>235000</v>
      </c>
    </row>
    <row r="75" spans="1:5" x14ac:dyDescent="0.25">
      <c r="A75" s="18" t="s">
        <v>74</v>
      </c>
      <c r="B75" s="19">
        <v>0</v>
      </c>
      <c r="C75" s="20">
        <v>0</v>
      </c>
      <c r="D75" s="20">
        <f t="shared" si="3"/>
        <v>0</v>
      </c>
    </row>
    <row r="76" spans="1:5" ht="25.5" x14ac:dyDescent="0.25">
      <c r="A76" s="18" t="s">
        <v>73</v>
      </c>
      <c r="B76" s="19">
        <v>0</v>
      </c>
      <c r="C76" s="20">
        <v>0</v>
      </c>
      <c r="D76" s="20">
        <f t="shared" si="3"/>
        <v>0</v>
      </c>
    </row>
    <row r="77" spans="1:5" ht="25.5" x14ac:dyDescent="0.25">
      <c r="A77" s="3" t="s">
        <v>75</v>
      </c>
      <c r="B77" s="7">
        <v>300000</v>
      </c>
      <c r="C77" s="4">
        <v>0</v>
      </c>
      <c r="D77" s="4">
        <f t="shared" si="3"/>
        <v>300000</v>
      </c>
    </row>
    <row r="78" spans="1:5" ht="26.25" thickBot="1" x14ac:dyDescent="0.3">
      <c r="A78" s="3" t="s">
        <v>66</v>
      </c>
      <c r="B78" s="7">
        <v>246792.39</v>
      </c>
      <c r="C78" s="4">
        <v>0</v>
      </c>
      <c r="D78" s="4">
        <f t="shared" si="3"/>
        <v>246792.39</v>
      </c>
    </row>
    <row r="79" spans="1:5" ht="26.25" thickBot="1" x14ac:dyDescent="0.3">
      <c r="A79" s="6" t="s">
        <v>67</v>
      </c>
      <c r="B79" s="8">
        <f>SUM(B74:B78)</f>
        <v>781792.39</v>
      </c>
      <c r="C79" s="8">
        <f>SUM(C74:C78)</f>
        <v>0</v>
      </c>
      <c r="D79" s="8">
        <f>SUM(D74:D78)</f>
        <v>781792.39</v>
      </c>
      <c r="E79" s="1"/>
    </row>
    <row r="80" spans="1:5" ht="32.25" thickBot="1" x14ac:dyDescent="0.3">
      <c r="A80" s="16" t="s">
        <v>79</v>
      </c>
      <c r="B80" s="8">
        <f>B33+B46+B73+B79</f>
        <v>26828974.738205183</v>
      </c>
      <c r="C80" s="8">
        <f>C33+C46+C73+C79</f>
        <v>1159850.67</v>
      </c>
      <c r="D80" s="8">
        <f>D33+D46+D73+D79</f>
        <v>27988825.408205181</v>
      </c>
    </row>
    <row r="81" spans="1:4" x14ac:dyDescent="0.25">
      <c r="B81" s="1"/>
      <c r="C81" s="1"/>
      <c r="D81" s="1"/>
    </row>
    <row r="82" spans="1:4" x14ac:dyDescent="0.25">
      <c r="A82" s="17" t="s">
        <v>80</v>
      </c>
      <c r="B82" s="1"/>
      <c r="C82" s="1"/>
      <c r="D82" s="1"/>
    </row>
    <row r="83" spans="1:4" x14ac:dyDescent="0.25">
      <c r="A83" s="23" t="s">
        <v>82</v>
      </c>
      <c r="B83" s="1"/>
      <c r="C83" s="1"/>
      <c r="D83" s="1"/>
    </row>
    <row r="84" spans="1:4" x14ac:dyDescent="0.25">
      <c r="A84" s="23" t="s">
        <v>83</v>
      </c>
      <c r="B84" s="1"/>
      <c r="C84" s="1"/>
      <c r="D84" s="1"/>
    </row>
    <row r="85" spans="1:4" x14ac:dyDescent="0.25">
      <c r="A85" s="25" t="s">
        <v>91</v>
      </c>
      <c r="B85" s="1"/>
      <c r="C85" s="1"/>
      <c r="D85" s="1"/>
    </row>
    <row r="86" spans="1:4" x14ac:dyDescent="0.25">
      <c r="A86" s="25" t="s">
        <v>90</v>
      </c>
      <c r="B86" s="1"/>
      <c r="C86" s="1"/>
      <c r="D86" s="1"/>
    </row>
    <row r="87" spans="1:4" x14ac:dyDescent="0.25">
      <c r="A87" s="25"/>
      <c r="B87" s="1"/>
      <c r="C87" s="1"/>
      <c r="D87" s="1"/>
    </row>
    <row r="88" spans="1:4" x14ac:dyDescent="0.25">
      <c r="D88" s="1"/>
    </row>
    <row r="89" spans="1:4" x14ac:dyDescent="0.25">
      <c r="A89" s="22" t="s">
        <v>81</v>
      </c>
      <c r="C89" s="1"/>
    </row>
    <row r="91" spans="1:4" x14ac:dyDescent="0.25">
      <c r="A91" s="24" t="s">
        <v>84</v>
      </c>
      <c r="C91" s="27" t="s">
        <v>87</v>
      </c>
      <c r="D91" s="27"/>
    </row>
    <row r="95" spans="1:4" x14ac:dyDescent="0.25">
      <c r="A95" s="24" t="s">
        <v>85</v>
      </c>
      <c r="C95" s="27" t="s">
        <v>88</v>
      </c>
      <c r="D95" s="27"/>
    </row>
    <row r="96" spans="1:4" x14ac:dyDescent="0.25">
      <c r="A96" s="24" t="s">
        <v>86</v>
      </c>
      <c r="C96" s="27" t="s">
        <v>89</v>
      </c>
      <c r="D96" s="27"/>
    </row>
  </sheetData>
  <mergeCells count="7">
    <mergeCell ref="C96:D96"/>
    <mergeCell ref="A4:D4"/>
    <mergeCell ref="A5:D5"/>
    <mergeCell ref="A6:D6"/>
    <mergeCell ref="A7:D7"/>
    <mergeCell ref="C91:D91"/>
    <mergeCell ref="C95:D95"/>
  </mergeCells>
  <pageMargins left="0.70866141732283472" right="0.70866141732283472" top="0.74803149606299213" bottom="0.74803149606299213" header="0.31496062992125984" footer="0.31496062992125984"/>
  <pageSetup scale="86" fitToHeight="3" orientation="portrait" r:id="rId1"/>
  <headerFooter>
    <oddFooter>&amp;C&amp;P/&amp;N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F99"/>
  <sheetViews>
    <sheetView workbookViewId="0">
      <selection activeCell="C99" sqref="A1:D99"/>
    </sheetView>
  </sheetViews>
  <sheetFormatPr baseColWidth="10" defaultColWidth="11.42578125" defaultRowHeight="15" x14ac:dyDescent="0.25"/>
  <cols>
    <col min="1" max="1" width="43.5703125" customWidth="1"/>
    <col min="2" max="2" width="22" customWidth="1"/>
    <col min="3" max="3" width="18.7109375" customWidth="1"/>
    <col min="4" max="4" width="20.42578125" customWidth="1"/>
    <col min="5" max="5" width="15.140625" bestFit="1" customWidth="1"/>
  </cols>
  <sheetData>
    <row r="4" spans="1:5" x14ac:dyDescent="0.25">
      <c r="A4" s="28" t="s">
        <v>76</v>
      </c>
      <c r="B4" s="28"/>
      <c r="C4" s="28"/>
      <c r="D4" s="28"/>
    </row>
    <row r="5" spans="1:5" x14ac:dyDescent="0.25">
      <c r="A5" s="29" t="s">
        <v>0</v>
      </c>
      <c r="B5" s="29"/>
      <c r="C5" s="29"/>
      <c r="D5" s="29"/>
    </row>
    <row r="6" spans="1:5" x14ac:dyDescent="0.25">
      <c r="A6" s="29" t="s">
        <v>1</v>
      </c>
      <c r="B6" s="29"/>
      <c r="C6" s="29"/>
      <c r="D6" s="29"/>
    </row>
    <row r="7" spans="1:5" ht="15.75" thickBot="1" x14ac:dyDescent="0.3">
      <c r="A7" s="30" t="s">
        <v>2</v>
      </c>
      <c r="B7" s="30"/>
      <c r="C7" s="30"/>
      <c r="D7" s="30"/>
    </row>
    <row r="8" spans="1:5" ht="26.25" thickBot="1" x14ac:dyDescent="0.3">
      <c r="A8" s="14" t="s">
        <v>3</v>
      </c>
      <c r="B8" s="14" t="s">
        <v>72</v>
      </c>
      <c r="C8" s="14" t="s">
        <v>77</v>
      </c>
      <c r="D8" s="14" t="s">
        <v>78</v>
      </c>
    </row>
    <row r="9" spans="1:5" x14ac:dyDescent="0.25">
      <c r="A9" s="5" t="s">
        <v>22</v>
      </c>
      <c r="B9" s="10">
        <v>8622364.716</v>
      </c>
      <c r="C9" s="11">
        <v>0</v>
      </c>
      <c r="D9" s="11">
        <f>B9+C9</f>
        <v>8622364.716</v>
      </c>
    </row>
    <row r="10" spans="1:5" ht="25.5" x14ac:dyDescent="0.25">
      <c r="A10" s="12" t="s">
        <v>71</v>
      </c>
      <c r="B10" s="7">
        <v>105424.8</v>
      </c>
      <c r="C10" s="26">
        <f>27206.4+1132644.27</f>
        <v>1159850.67</v>
      </c>
      <c r="D10" s="4">
        <f t="shared" ref="D10:D32" si="0">B10+C10</f>
        <v>1265275.47</v>
      </c>
      <c r="E10" s="1"/>
    </row>
    <row r="11" spans="1:5" x14ac:dyDescent="0.25">
      <c r="A11" s="2" t="s">
        <v>20</v>
      </c>
      <c r="B11" s="7">
        <v>239581.99999999997</v>
      </c>
      <c r="C11" s="4">
        <v>0</v>
      </c>
      <c r="D11" s="4">
        <f t="shared" si="0"/>
        <v>239581.99999999997</v>
      </c>
    </row>
    <row r="12" spans="1:5" x14ac:dyDescent="0.25">
      <c r="A12" s="2" t="s">
        <v>23</v>
      </c>
      <c r="B12" s="7">
        <v>148065.96</v>
      </c>
      <c r="C12" s="4">
        <v>0</v>
      </c>
      <c r="D12" s="4">
        <f t="shared" si="0"/>
        <v>148065.96</v>
      </c>
    </row>
    <row r="13" spans="1:5" x14ac:dyDescent="0.25">
      <c r="A13" s="2" t="s">
        <v>24</v>
      </c>
      <c r="B13" s="7">
        <v>193816</v>
      </c>
      <c r="C13" s="4">
        <v>0</v>
      </c>
      <c r="D13" s="4">
        <f t="shared" si="0"/>
        <v>193816</v>
      </c>
    </row>
    <row r="14" spans="1:5" x14ac:dyDescent="0.25">
      <c r="A14" s="2" t="s">
        <v>25</v>
      </c>
      <c r="B14" s="7">
        <v>124694.12339999998</v>
      </c>
      <c r="C14" s="4">
        <v>0</v>
      </c>
      <c r="D14" s="4">
        <f t="shared" si="0"/>
        <v>124694.12339999998</v>
      </c>
    </row>
    <row r="15" spans="1:5" x14ac:dyDescent="0.25">
      <c r="A15" s="2" t="s">
        <v>26</v>
      </c>
      <c r="B15" s="7">
        <v>152173.035</v>
      </c>
      <c r="C15" s="4">
        <v>0</v>
      </c>
      <c r="D15" s="4">
        <f t="shared" si="0"/>
        <v>152173.035</v>
      </c>
    </row>
    <row r="16" spans="1:5" x14ac:dyDescent="0.25">
      <c r="A16" s="2" t="s">
        <v>27</v>
      </c>
      <c r="B16" s="7">
        <v>185963.46719999998</v>
      </c>
      <c r="C16" s="4">
        <v>0</v>
      </c>
      <c r="D16" s="4">
        <f t="shared" si="0"/>
        <v>185963.46719999998</v>
      </c>
    </row>
    <row r="17" spans="1:5" ht="25.5" x14ac:dyDescent="0.25">
      <c r="A17" s="2" t="s">
        <v>28</v>
      </c>
      <c r="B17" s="7">
        <v>139472.6004</v>
      </c>
      <c r="C17" s="4">
        <v>0</v>
      </c>
      <c r="D17" s="4">
        <f t="shared" si="0"/>
        <v>139472.6004</v>
      </c>
    </row>
    <row r="18" spans="1:5" x14ac:dyDescent="0.25">
      <c r="A18" s="2" t="s">
        <v>29</v>
      </c>
      <c r="B18" s="7">
        <v>185963.46719999998</v>
      </c>
      <c r="C18" s="4">
        <v>0</v>
      </c>
      <c r="D18" s="4">
        <f t="shared" si="0"/>
        <v>185963.46719999998</v>
      </c>
      <c r="E18" s="1"/>
    </row>
    <row r="19" spans="1:5" x14ac:dyDescent="0.25">
      <c r="A19" s="2" t="s">
        <v>30</v>
      </c>
      <c r="B19" s="7">
        <v>139472.6004</v>
      </c>
      <c r="C19" s="4">
        <v>0</v>
      </c>
      <c r="D19" s="4">
        <f t="shared" si="0"/>
        <v>139472.6004</v>
      </c>
      <c r="E19" s="1"/>
    </row>
    <row r="20" spans="1:5" ht="38.25" x14ac:dyDescent="0.25">
      <c r="A20" s="2" t="s">
        <v>31</v>
      </c>
      <c r="B20" s="7">
        <v>72000</v>
      </c>
      <c r="C20" s="4">
        <v>0</v>
      </c>
      <c r="D20" s="4">
        <f t="shared" si="0"/>
        <v>72000</v>
      </c>
      <c r="E20" s="1"/>
    </row>
    <row r="21" spans="1:5" x14ac:dyDescent="0.25">
      <c r="A21" s="2" t="s">
        <v>5</v>
      </c>
      <c r="B21" s="7">
        <v>908507.1129999999</v>
      </c>
      <c r="C21" s="4">
        <v>0</v>
      </c>
      <c r="D21" s="4">
        <f t="shared" si="0"/>
        <v>908507.1129999999</v>
      </c>
      <c r="E21" s="1"/>
    </row>
    <row r="22" spans="1:5" x14ac:dyDescent="0.25">
      <c r="A22" s="2" t="s">
        <v>32</v>
      </c>
      <c r="B22" s="7">
        <v>2165602.7294999999</v>
      </c>
      <c r="C22" s="4">
        <v>0</v>
      </c>
      <c r="D22" s="4">
        <f t="shared" si="0"/>
        <v>2165602.7294999999</v>
      </c>
      <c r="E22" s="1"/>
    </row>
    <row r="23" spans="1:5" x14ac:dyDescent="0.25">
      <c r="A23" s="2" t="s">
        <v>33</v>
      </c>
      <c r="B23" s="7">
        <v>1077795.5895</v>
      </c>
      <c r="C23" s="4">
        <v>0</v>
      </c>
      <c r="D23" s="4">
        <f t="shared" si="0"/>
        <v>1077795.5895</v>
      </c>
      <c r="E23" s="1"/>
    </row>
    <row r="24" spans="1:5" x14ac:dyDescent="0.25">
      <c r="A24" s="2" t="s">
        <v>34</v>
      </c>
      <c r="B24" s="7">
        <v>456465.27816666663</v>
      </c>
      <c r="C24" s="4">
        <v>0</v>
      </c>
      <c r="D24" s="4">
        <f t="shared" si="0"/>
        <v>456465.27816666663</v>
      </c>
    </row>
    <row r="25" spans="1:5" x14ac:dyDescent="0.25">
      <c r="A25" s="2" t="s">
        <v>4</v>
      </c>
      <c r="B25" s="7">
        <v>1042098</v>
      </c>
      <c r="C25" s="4">
        <v>0</v>
      </c>
      <c r="D25" s="4">
        <f t="shared" si="0"/>
        <v>1042098</v>
      </c>
      <c r="E25" s="1"/>
    </row>
    <row r="26" spans="1:5" x14ac:dyDescent="0.25">
      <c r="A26" s="2" t="s">
        <v>35</v>
      </c>
      <c r="B26" s="7">
        <v>439107.50999999995</v>
      </c>
      <c r="C26" s="4">
        <v>0</v>
      </c>
      <c r="D26" s="4">
        <f t="shared" si="0"/>
        <v>439107.50999999995</v>
      </c>
      <c r="E26" s="1"/>
    </row>
    <row r="27" spans="1:5" x14ac:dyDescent="0.25">
      <c r="A27" s="2" t="s">
        <v>10</v>
      </c>
      <c r="B27" s="7">
        <v>50747.702375000008</v>
      </c>
      <c r="C27" s="4">
        <v>0</v>
      </c>
      <c r="D27" s="4">
        <f t="shared" si="0"/>
        <v>50747.702375000008</v>
      </c>
      <c r="E27" s="1"/>
    </row>
    <row r="28" spans="1:5" x14ac:dyDescent="0.25">
      <c r="A28" s="2" t="s">
        <v>6</v>
      </c>
      <c r="B28" s="7">
        <v>64800</v>
      </c>
      <c r="C28" s="4">
        <v>0</v>
      </c>
      <c r="D28" s="4">
        <f t="shared" si="0"/>
        <v>64800</v>
      </c>
      <c r="E28" s="1"/>
    </row>
    <row r="29" spans="1:5" x14ac:dyDescent="0.25">
      <c r="A29" s="2" t="s">
        <v>36</v>
      </c>
      <c r="B29" s="7">
        <v>2014044.2600000002</v>
      </c>
      <c r="C29" s="4">
        <v>0</v>
      </c>
      <c r="D29" s="4">
        <f t="shared" si="0"/>
        <v>2014044.2600000002</v>
      </c>
      <c r="E29" s="1"/>
    </row>
    <row r="30" spans="1:5" x14ac:dyDescent="0.25">
      <c r="A30" s="2" t="s">
        <v>7</v>
      </c>
      <c r="B30" s="7">
        <v>412183.674</v>
      </c>
      <c r="C30" s="4">
        <v>0</v>
      </c>
      <c r="D30" s="4">
        <f t="shared" si="0"/>
        <v>412183.674</v>
      </c>
    </row>
    <row r="31" spans="1:5" x14ac:dyDescent="0.25">
      <c r="A31" s="2" t="s">
        <v>8</v>
      </c>
      <c r="B31" s="7">
        <v>298000</v>
      </c>
      <c r="C31" s="4">
        <v>0</v>
      </c>
      <c r="D31" s="4">
        <f t="shared" si="0"/>
        <v>298000</v>
      </c>
    </row>
    <row r="32" spans="1:5" ht="15.75" thickBot="1" x14ac:dyDescent="0.3">
      <c r="A32" s="2" t="s">
        <v>9</v>
      </c>
      <c r="B32" s="7">
        <v>406440</v>
      </c>
      <c r="C32" s="4">
        <v>0</v>
      </c>
      <c r="D32" s="4">
        <f t="shared" si="0"/>
        <v>406440</v>
      </c>
    </row>
    <row r="33" spans="1:5" ht="26.25" thickBot="1" x14ac:dyDescent="0.3">
      <c r="A33" s="6" t="s">
        <v>11</v>
      </c>
      <c r="B33" s="8">
        <f>SUM(B9:B32)</f>
        <v>19644784.626141671</v>
      </c>
      <c r="C33" s="8">
        <f>SUM(C9:C32)</f>
        <v>1159850.67</v>
      </c>
      <c r="D33" s="8">
        <f>SUM(D9:D32)</f>
        <v>20804635.296141669</v>
      </c>
      <c r="E33" s="1"/>
    </row>
    <row r="34" spans="1:5" ht="25.5" x14ac:dyDescent="0.25">
      <c r="A34" s="2" t="s">
        <v>37</v>
      </c>
      <c r="B34" s="9">
        <v>183107.39449999997</v>
      </c>
      <c r="C34" s="4">
        <v>0</v>
      </c>
      <c r="D34" s="4">
        <f t="shared" ref="D34:D45" si="1">B34+C34</f>
        <v>183107.39449999997</v>
      </c>
      <c r="E34" s="1"/>
    </row>
    <row r="35" spans="1:5" ht="25.5" x14ac:dyDescent="0.25">
      <c r="A35" s="2" t="s">
        <v>38</v>
      </c>
      <c r="B35" s="7">
        <v>270334.701</v>
      </c>
      <c r="C35" s="4">
        <v>0</v>
      </c>
      <c r="D35" s="4">
        <f t="shared" si="1"/>
        <v>270334.701</v>
      </c>
    </row>
    <row r="36" spans="1:5" x14ac:dyDescent="0.25">
      <c r="A36" s="2" t="s">
        <v>39</v>
      </c>
      <c r="B36" s="7">
        <v>148820.63499999998</v>
      </c>
      <c r="C36" s="4">
        <v>0</v>
      </c>
      <c r="D36" s="4">
        <f t="shared" si="1"/>
        <v>148820.63499999998</v>
      </c>
    </row>
    <row r="37" spans="1:5" x14ac:dyDescent="0.25">
      <c r="A37" s="2" t="s">
        <v>40</v>
      </c>
      <c r="B37" s="7">
        <v>82569.9639525862</v>
      </c>
      <c r="C37" s="4">
        <v>0</v>
      </c>
      <c r="D37" s="4">
        <f t="shared" si="1"/>
        <v>82569.9639525862</v>
      </c>
    </row>
    <row r="38" spans="1:5" x14ac:dyDescent="0.25">
      <c r="A38" s="2" t="s">
        <v>12</v>
      </c>
      <c r="B38" s="7">
        <v>174000</v>
      </c>
      <c r="C38" s="4">
        <v>220000</v>
      </c>
      <c r="D38" s="4">
        <f t="shared" si="1"/>
        <v>394000</v>
      </c>
    </row>
    <row r="39" spans="1:5" x14ac:dyDescent="0.25">
      <c r="A39" s="2" t="s">
        <v>41</v>
      </c>
      <c r="B39" s="7">
        <v>14599.650249999999</v>
      </c>
      <c r="C39" s="4">
        <v>0</v>
      </c>
      <c r="D39" s="4">
        <f t="shared" si="1"/>
        <v>14599.650249999999</v>
      </c>
    </row>
    <row r="40" spans="1:5" x14ac:dyDescent="0.25">
      <c r="A40" s="2" t="s">
        <v>42</v>
      </c>
      <c r="B40" s="7">
        <v>766.69</v>
      </c>
      <c r="C40" s="4">
        <v>0</v>
      </c>
      <c r="D40" s="4">
        <f t="shared" si="1"/>
        <v>766.69</v>
      </c>
    </row>
    <row r="41" spans="1:5" ht="25.5" x14ac:dyDescent="0.25">
      <c r="A41" s="2" t="s">
        <v>44</v>
      </c>
      <c r="B41" s="7">
        <v>24407.105818965523</v>
      </c>
      <c r="C41" s="4">
        <v>0</v>
      </c>
      <c r="D41" s="4">
        <f t="shared" si="1"/>
        <v>24407.105818965523</v>
      </c>
    </row>
    <row r="42" spans="1:5" ht="25.5" x14ac:dyDescent="0.25">
      <c r="A42" s="2" t="s">
        <v>45</v>
      </c>
      <c r="B42" s="7">
        <v>6726.6082500000002</v>
      </c>
      <c r="C42" s="4">
        <v>0</v>
      </c>
      <c r="D42" s="4">
        <f t="shared" si="1"/>
        <v>6726.6082500000002</v>
      </c>
    </row>
    <row r="43" spans="1:5" x14ac:dyDescent="0.25">
      <c r="A43" s="2" t="s">
        <v>46</v>
      </c>
      <c r="B43" s="7">
        <v>44486.133749999994</v>
      </c>
      <c r="C43" s="4">
        <v>0</v>
      </c>
      <c r="D43" s="4">
        <f t="shared" si="1"/>
        <v>44486.133749999994</v>
      </c>
    </row>
    <row r="44" spans="1:5" ht="25.5" x14ac:dyDescent="0.25">
      <c r="A44" s="2" t="s">
        <v>68</v>
      </c>
      <c r="B44" s="7">
        <v>15762.94</v>
      </c>
      <c r="C44" s="4">
        <v>0</v>
      </c>
      <c r="D44" s="4">
        <f t="shared" si="1"/>
        <v>15762.94</v>
      </c>
    </row>
    <row r="45" spans="1:5" ht="26.25" thickBot="1" x14ac:dyDescent="0.3">
      <c r="A45" s="2" t="s">
        <v>47</v>
      </c>
      <c r="B45" s="7">
        <v>25599.448000000004</v>
      </c>
      <c r="C45" s="4">
        <v>0</v>
      </c>
      <c r="D45" s="4">
        <f t="shared" si="1"/>
        <v>25599.448000000004</v>
      </c>
    </row>
    <row r="46" spans="1:5" ht="26.25" thickBot="1" x14ac:dyDescent="0.3">
      <c r="A46" s="6" t="s">
        <v>14</v>
      </c>
      <c r="B46" s="8">
        <f>SUM(B34:B45)</f>
        <v>991181.27052155149</v>
      </c>
      <c r="C46" s="8">
        <f>SUM(C34:C45)</f>
        <v>220000</v>
      </c>
      <c r="D46" s="8">
        <f>SUM(D34:D45)</f>
        <v>1211181.2705215516</v>
      </c>
      <c r="E46" s="1"/>
    </row>
    <row r="47" spans="1:5" x14ac:dyDescent="0.25">
      <c r="A47" s="2" t="s">
        <v>48</v>
      </c>
      <c r="B47" s="7">
        <v>369183.63410775852</v>
      </c>
      <c r="C47" s="4">
        <v>0</v>
      </c>
      <c r="D47" s="4">
        <f t="shared" ref="D47:D72" si="2">B47+C47</f>
        <v>369183.63410775852</v>
      </c>
    </row>
    <row r="48" spans="1:5" x14ac:dyDescent="0.25">
      <c r="A48" s="2" t="s">
        <v>49</v>
      </c>
      <c r="B48" s="7">
        <v>315663.02687499998</v>
      </c>
      <c r="C48" s="4">
        <v>0</v>
      </c>
      <c r="D48" s="4">
        <f t="shared" si="2"/>
        <v>315663.02687499998</v>
      </c>
    </row>
    <row r="49" spans="1:6" x14ac:dyDescent="0.25">
      <c r="A49" s="2" t="s">
        <v>50</v>
      </c>
      <c r="B49" s="7">
        <v>57378.554999999993</v>
      </c>
      <c r="C49" s="4">
        <v>0</v>
      </c>
      <c r="D49" s="4">
        <f t="shared" si="2"/>
        <v>57378.554999999993</v>
      </c>
    </row>
    <row r="50" spans="1:6" x14ac:dyDescent="0.25">
      <c r="A50" s="2" t="s">
        <v>51</v>
      </c>
      <c r="B50" s="7">
        <v>280126.08000000002</v>
      </c>
      <c r="C50" s="4">
        <v>0</v>
      </c>
      <c r="D50" s="4">
        <f t="shared" si="2"/>
        <v>280126.08000000002</v>
      </c>
    </row>
    <row r="51" spans="1:6" x14ac:dyDescent="0.25">
      <c r="A51" s="2" t="s">
        <v>52</v>
      </c>
      <c r="B51" s="7">
        <v>19142.782999999999</v>
      </c>
      <c r="C51" s="4">
        <v>0</v>
      </c>
      <c r="D51" s="4">
        <f t="shared" si="2"/>
        <v>19142.782999999999</v>
      </c>
    </row>
    <row r="52" spans="1:6" ht="25.5" x14ac:dyDescent="0.25">
      <c r="A52" s="2" t="s">
        <v>70</v>
      </c>
      <c r="B52" s="7">
        <v>132077.83250000002</v>
      </c>
      <c r="C52" s="4">
        <v>0</v>
      </c>
      <c r="D52" s="4">
        <f t="shared" si="2"/>
        <v>132077.83250000002</v>
      </c>
      <c r="E52" s="1"/>
      <c r="F52" s="15"/>
    </row>
    <row r="53" spans="1:6" x14ac:dyDescent="0.25">
      <c r="A53" s="2" t="s">
        <v>21</v>
      </c>
      <c r="B53" s="7">
        <v>1200000</v>
      </c>
      <c r="C53" s="4">
        <v>-1200000</v>
      </c>
      <c r="D53" s="4">
        <f t="shared" si="2"/>
        <v>0</v>
      </c>
    </row>
    <row r="54" spans="1:6" x14ac:dyDescent="0.25">
      <c r="A54" s="2" t="s">
        <v>53</v>
      </c>
      <c r="B54" s="7">
        <v>1327200</v>
      </c>
      <c r="C54" s="4">
        <v>1200000</v>
      </c>
      <c r="D54" s="4">
        <f t="shared" si="2"/>
        <v>2527200</v>
      </c>
    </row>
    <row r="55" spans="1:6" x14ac:dyDescent="0.25">
      <c r="A55" s="2" t="s">
        <v>54</v>
      </c>
      <c r="B55" s="7">
        <v>32785</v>
      </c>
      <c r="C55" s="4">
        <v>0</v>
      </c>
      <c r="D55" s="4">
        <f t="shared" si="2"/>
        <v>32785</v>
      </c>
      <c r="E55" s="1"/>
    </row>
    <row r="56" spans="1:6" ht="25.5" x14ac:dyDescent="0.25">
      <c r="A56" s="21" t="s">
        <v>55</v>
      </c>
      <c r="B56" s="19">
        <v>0</v>
      </c>
      <c r="C56" s="20">
        <v>0</v>
      </c>
      <c r="D56" s="20">
        <f t="shared" si="2"/>
        <v>0</v>
      </c>
      <c r="E56" s="13"/>
    </row>
    <row r="57" spans="1:6" x14ac:dyDescent="0.25">
      <c r="A57" s="2" t="s">
        <v>56</v>
      </c>
      <c r="B57" s="7">
        <v>438858</v>
      </c>
      <c r="C57" s="4">
        <v>0</v>
      </c>
      <c r="D57" s="4">
        <f t="shared" si="2"/>
        <v>438858</v>
      </c>
    </row>
    <row r="58" spans="1:6" ht="25.5" x14ac:dyDescent="0.25">
      <c r="A58" s="2" t="s">
        <v>57</v>
      </c>
      <c r="B58" s="7">
        <v>12490.349750000001</v>
      </c>
      <c r="C58" s="4">
        <v>0</v>
      </c>
      <c r="D58" s="4">
        <f t="shared" si="2"/>
        <v>12490.349750000001</v>
      </c>
    </row>
    <row r="59" spans="1:6" x14ac:dyDescent="0.25">
      <c r="A59" s="2" t="s">
        <v>58</v>
      </c>
      <c r="B59" s="7">
        <v>78129.871249999997</v>
      </c>
      <c r="C59" s="4">
        <v>0</v>
      </c>
      <c r="D59" s="4">
        <f t="shared" si="2"/>
        <v>78129.871249999997</v>
      </c>
    </row>
    <row r="60" spans="1:6" ht="25.5" x14ac:dyDescent="0.25">
      <c r="A60" s="2" t="s">
        <v>59</v>
      </c>
      <c r="B60" s="7">
        <v>178429.67175000004</v>
      </c>
      <c r="C60" s="4">
        <v>0</v>
      </c>
      <c r="D60" s="4">
        <f t="shared" si="2"/>
        <v>178429.67175000004</v>
      </c>
    </row>
    <row r="61" spans="1:6" x14ac:dyDescent="0.25">
      <c r="A61" s="2" t="s">
        <v>17</v>
      </c>
      <c r="B61" s="7">
        <v>6853.125</v>
      </c>
      <c r="C61" s="4">
        <v>0</v>
      </c>
      <c r="D61" s="4">
        <f t="shared" si="2"/>
        <v>6853.125</v>
      </c>
    </row>
    <row r="62" spans="1:6" x14ac:dyDescent="0.25">
      <c r="A62" s="2" t="s">
        <v>60</v>
      </c>
      <c r="B62" s="7">
        <v>207754</v>
      </c>
      <c r="C62" s="4">
        <v>0</v>
      </c>
      <c r="D62" s="4">
        <f t="shared" si="2"/>
        <v>207754</v>
      </c>
    </row>
    <row r="63" spans="1:6" x14ac:dyDescent="0.25">
      <c r="A63" s="2" t="s">
        <v>61</v>
      </c>
      <c r="B63" s="7">
        <v>5800.7</v>
      </c>
      <c r="C63" s="4">
        <v>0</v>
      </c>
      <c r="D63" s="4">
        <f t="shared" si="2"/>
        <v>5800.7</v>
      </c>
    </row>
    <row r="64" spans="1:6" ht="25.5" x14ac:dyDescent="0.25">
      <c r="A64" s="2" t="s">
        <v>69</v>
      </c>
      <c r="B64" s="7">
        <v>35000</v>
      </c>
      <c r="C64" s="4">
        <v>0</v>
      </c>
      <c r="D64" s="4">
        <f t="shared" si="2"/>
        <v>35000</v>
      </c>
    </row>
    <row r="65" spans="1:5" x14ac:dyDescent="0.25">
      <c r="A65" s="2" t="s">
        <v>43</v>
      </c>
      <c r="B65" s="7">
        <v>24945.589999999997</v>
      </c>
      <c r="C65" s="4">
        <v>0</v>
      </c>
      <c r="D65" s="4">
        <f t="shared" si="2"/>
        <v>24945.589999999997</v>
      </c>
    </row>
    <row r="66" spans="1:5" x14ac:dyDescent="0.25">
      <c r="A66" s="2" t="s">
        <v>62</v>
      </c>
      <c r="B66" s="7">
        <v>1995.2</v>
      </c>
      <c r="C66" s="4">
        <v>0</v>
      </c>
      <c r="D66" s="4">
        <f t="shared" si="2"/>
        <v>1995.2</v>
      </c>
    </row>
    <row r="67" spans="1:5" x14ac:dyDescent="0.25">
      <c r="A67" s="2" t="s">
        <v>15</v>
      </c>
      <c r="B67" s="7">
        <v>72858.008900000001</v>
      </c>
      <c r="C67" s="4">
        <v>0</v>
      </c>
      <c r="D67" s="4">
        <f t="shared" si="2"/>
        <v>72858.008900000001</v>
      </c>
    </row>
    <row r="68" spans="1:5" x14ac:dyDescent="0.25">
      <c r="A68" s="2" t="s">
        <v>63</v>
      </c>
      <c r="B68" s="7">
        <v>100000</v>
      </c>
      <c r="C68" s="4">
        <v>0</v>
      </c>
      <c r="D68" s="4">
        <f t="shared" si="2"/>
        <v>100000</v>
      </c>
    </row>
    <row r="69" spans="1:5" x14ac:dyDescent="0.25">
      <c r="A69" s="2" t="s">
        <v>16</v>
      </c>
      <c r="B69" s="7">
        <v>15115.575000000001</v>
      </c>
      <c r="C69" s="4">
        <v>0</v>
      </c>
      <c r="D69" s="4">
        <f t="shared" si="2"/>
        <v>15115.575000000001</v>
      </c>
    </row>
    <row r="70" spans="1:5" x14ac:dyDescent="0.25">
      <c r="A70" s="2" t="s">
        <v>64</v>
      </c>
      <c r="B70" s="7">
        <v>426435.20890920004</v>
      </c>
      <c r="C70" s="4">
        <v>0</v>
      </c>
      <c r="D70" s="4">
        <f t="shared" si="2"/>
        <v>426435.20890920004</v>
      </c>
    </row>
    <row r="71" spans="1:5" x14ac:dyDescent="0.25">
      <c r="A71" s="2" t="s">
        <v>18</v>
      </c>
      <c r="B71" s="7">
        <v>51684.88</v>
      </c>
      <c r="C71" s="4">
        <v>0</v>
      </c>
      <c r="D71" s="7">
        <f t="shared" si="2"/>
        <v>51684.88</v>
      </c>
      <c r="E71" s="1"/>
    </row>
    <row r="72" spans="1:5" ht="15.75" thickBot="1" x14ac:dyDescent="0.3">
      <c r="A72" s="2" t="s">
        <v>13</v>
      </c>
      <c r="B72" s="7">
        <v>21309.359499999999</v>
      </c>
      <c r="C72" s="4">
        <v>0</v>
      </c>
      <c r="D72" s="4">
        <f t="shared" si="2"/>
        <v>21309.359499999999</v>
      </c>
    </row>
    <row r="73" spans="1:5" ht="26.25" thickBot="1" x14ac:dyDescent="0.3">
      <c r="A73" s="6" t="s">
        <v>19</v>
      </c>
      <c r="B73" s="8">
        <f>SUM(B47:B72)</f>
        <v>5411216.4515419593</v>
      </c>
      <c r="C73" s="8">
        <f>SUM(C47:C72)</f>
        <v>0</v>
      </c>
      <c r="D73" s="8">
        <f>SUM(D47:D72)</f>
        <v>5411216.4515419593</v>
      </c>
      <c r="E73" s="1"/>
    </row>
    <row r="74" spans="1:5" x14ac:dyDescent="0.25">
      <c r="A74" s="3" t="s">
        <v>65</v>
      </c>
      <c r="B74" s="7">
        <v>235000</v>
      </c>
      <c r="C74" s="4">
        <v>0</v>
      </c>
      <c r="D74" s="4">
        <f t="shared" ref="D74:D78" si="3">B74+C74</f>
        <v>235000</v>
      </c>
    </row>
    <row r="75" spans="1:5" x14ac:dyDescent="0.25">
      <c r="A75" s="18" t="s">
        <v>74</v>
      </c>
      <c r="B75" s="19">
        <v>0</v>
      </c>
      <c r="C75" s="20">
        <v>0</v>
      </c>
      <c r="D75" s="20">
        <f t="shared" si="3"/>
        <v>0</v>
      </c>
    </row>
    <row r="76" spans="1:5" ht="25.5" x14ac:dyDescent="0.25">
      <c r="A76" s="18" t="s">
        <v>73</v>
      </c>
      <c r="B76" s="19">
        <v>0</v>
      </c>
      <c r="C76" s="20">
        <v>0</v>
      </c>
      <c r="D76" s="20">
        <f t="shared" si="3"/>
        <v>0</v>
      </c>
    </row>
    <row r="77" spans="1:5" ht="25.5" x14ac:dyDescent="0.25">
      <c r="A77" s="3" t="s">
        <v>75</v>
      </c>
      <c r="B77" s="7">
        <v>300000</v>
      </c>
      <c r="C77" s="4">
        <v>0</v>
      </c>
      <c r="D77" s="4">
        <f t="shared" si="3"/>
        <v>300000</v>
      </c>
    </row>
    <row r="78" spans="1:5" ht="26.25" thickBot="1" x14ac:dyDescent="0.3">
      <c r="A78" s="3" t="s">
        <v>66</v>
      </c>
      <c r="B78" s="7">
        <v>246792.39</v>
      </c>
      <c r="C78" s="4">
        <v>0</v>
      </c>
      <c r="D78" s="4">
        <f t="shared" si="3"/>
        <v>246792.39</v>
      </c>
    </row>
    <row r="79" spans="1:5" ht="26.25" thickBot="1" x14ac:dyDescent="0.3">
      <c r="A79" s="6" t="s">
        <v>67</v>
      </c>
      <c r="B79" s="8">
        <f>SUM(B74:B78)</f>
        <v>781792.39</v>
      </c>
      <c r="C79" s="8">
        <f>SUM(C74:C78)</f>
        <v>0</v>
      </c>
      <c r="D79" s="8">
        <f>SUM(D74:D78)</f>
        <v>781792.39</v>
      </c>
      <c r="E79" s="1"/>
    </row>
    <row r="80" spans="1:5" ht="32.25" thickBot="1" x14ac:dyDescent="0.3">
      <c r="A80" s="16" t="s">
        <v>79</v>
      </c>
      <c r="B80" s="8">
        <f>B33+B46+B73+B79</f>
        <v>26828974.738205183</v>
      </c>
      <c r="C80" s="8">
        <f>C33+C46+C73+C79</f>
        <v>1379850.67</v>
      </c>
      <c r="D80" s="8">
        <f>D33+D46+D73+D79</f>
        <v>28208825.408205181</v>
      </c>
    </row>
    <row r="81" spans="1:4" x14ac:dyDescent="0.25">
      <c r="B81" s="1"/>
      <c r="C81" s="1"/>
      <c r="D81" s="1"/>
    </row>
    <row r="82" spans="1:4" x14ac:dyDescent="0.25">
      <c r="A82" s="17" t="s">
        <v>80</v>
      </c>
      <c r="B82" s="1"/>
      <c r="C82" s="1"/>
      <c r="D82" s="1"/>
    </row>
    <row r="83" spans="1:4" x14ac:dyDescent="0.25">
      <c r="A83" s="23" t="s">
        <v>82</v>
      </c>
      <c r="B83" s="1"/>
      <c r="C83" s="1"/>
      <c r="D83" s="1"/>
    </row>
    <row r="84" spans="1:4" x14ac:dyDescent="0.25">
      <c r="A84" s="23" t="s">
        <v>83</v>
      </c>
      <c r="B84" s="1"/>
      <c r="C84" s="1"/>
      <c r="D84" s="1"/>
    </row>
    <row r="85" spans="1:4" x14ac:dyDescent="0.25">
      <c r="A85" s="25" t="s">
        <v>91</v>
      </c>
      <c r="B85" s="1"/>
      <c r="C85" s="1"/>
      <c r="D85" s="1"/>
    </row>
    <row r="86" spans="1:4" x14ac:dyDescent="0.25">
      <c r="A86" s="25" t="s">
        <v>90</v>
      </c>
      <c r="B86" s="1"/>
      <c r="C86" s="1"/>
      <c r="D86" s="1"/>
    </row>
    <row r="87" spans="1:4" x14ac:dyDescent="0.25">
      <c r="A87" s="25" t="s">
        <v>92</v>
      </c>
      <c r="B87" s="1"/>
      <c r="C87" s="1"/>
      <c r="D87" s="1"/>
    </row>
    <row r="88" spans="1:4" x14ac:dyDescent="0.25">
      <c r="A88" s="25" t="s">
        <v>93</v>
      </c>
      <c r="B88" s="1"/>
      <c r="C88" s="1"/>
      <c r="D88" s="1"/>
    </row>
    <row r="89" spans="1:4" x14ac:dyDescent="0.25">
      <c r="A89" s="25"/>
      <c r="B89" s="1"/>
      <c r="C89" s="1"/>
      <c r="D89" s="1"/>
    </row>
    <row r="90" spans="1:4" x14ac:dyDescent="0.25">
      <c r="A90" s="25"/>
      <c r="B90" s="1"/>
      <c r="C90" s="1"/>
      <c r="D90" s="1"/>
    </row>
    <row r="91" spans="1:4" x14ac:dyDescent="0.25">
      <c r="D91" s="1"/>
    </row>
    <row r="92" spans="1:4" x14ac:dyDescent="0.25">
      <c r="A92" s="22" t="s">
        <v>81</v>
      </c>
      <c r="C92" s="1"/>
    </row>
    <row r="94" spans="1:4" x14ac:dyDescent="0.25">
      <c r="A94" s="24" t="s">
        <v>84</v>
      </c>
      <c r="C94" s="27" t="s">
        <v>87</v>
      </c>
      <c r="D94" s="27"/>
    </row>
    <row r="98" spans="1:4" x14ac:dyDescent="0.25">
      <c r="A98" s="24" t="s">
        <v>85</v>
      </c>
      <c r="C98" s="27" t="s">
        <v>88</v>
      </c>
      <c r="D98" s="27"/>
    </row>
    <row r="99" spans="1:4" x14ac:dyDescent="0.25">
      <c r="A99" s="24" t="s">
        <v>86</v>
      </c>
      <c r="C99" s="27" t="s">
        <v>89</v>
      </c>
      <c r="D99" s="27"/>
    </row>
  </sheetData>
  <mergeCells count="7">
    <mergeCell ref="C99:D99"/>
    <mergeCell ref="A4:D4"/>
    <mergeCell ref="A5:D5"/>
    <mergeCell ref="A6:D6"/>
    <mergeCell ref="A7:D7"/>
    <mergeCell ref="C94:D94"/>
    <mergeCell ref="C98:D98"/>
  </mergeCells>
  <pageMargins left="0.70866141732283472" right="0.70866141732283472" top="0.74803149606299213" bottom="0.74803149606299213" header="0.31496062992125984" footer="0.31496062992125984"/>
  <pageSetup scale="86" fitToHeight="3" orientation="portrait" r:id="rId1"/>
  <headerFooter>
    <oddFooter>&amp;C&amp;P/&amp;N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F99"/>
  <sheetViews>
    <sheetView workbookViewId="0">
      <selection activeCell="C99" sqref="A1:D99"/>
    </sheetView>
  </sheetViews>
  <sheetFormatPr baseColWidth="10" defaultColWidth="11.42578125" defaultRowHeight="15" x14ac:dyDescent="0.25"/>
  <cols>
    <col min="1" max="1" width="43.5703125" customWidth="1"/>
    <col min="2" max="2" width="22" customWidth="1"/>
    <col min="3" max="3" width="18.7109375" customWidth="1"/>
    <col min="4" max="4" width="20.42578125" customWidth="1"/>
    <col min="5" max="5" width="15.140625" bestFit="1" customWidth="1"/>
  </cols>
  <sheetData>
    <row r="4" spans="1:5" x14ac:dyDescent="0.25">
      <c r="A4" s="28" t="s">
        <v>76</v>
      </c>
      <c r="B4" s="28"/>
      <c r="C4" s="28"/>
      <c r="D4" s="28"/>
    </row>
    <row r="5" spans="1:5" x14ac:dyDescent="0.25">
      <c r="A5" s="29" t="s">
        <v>0</v>
      </c>
      <c r="B5" s="29"/>
      <c r="C5" s="29"/>
      <c r="D5" s="29"/>
    </row>
    <row r="6" spans="1:5" x14ac:dyDescent="0.25">
      <c r="A6" s="29" t="s">
        <v>1</v>
      </c>
      <c r="B6" s="29"/>
      <c r="C6" s="29"/>
      <c r="D6" s="29"/>
    </row>
    <row r="7" spans="1:5" ht="15.75" thickBot="1" x14ac:dyDescent="0.3">
      <c r="A7" s="30" t="s">
        <v>2</v>
      </c>
      <c r="B7" s="30"/>
      <c r="C7" s="30"/>
      <c r="D7" s="30"/>
    </row>
    <row r="8" spans="1:5" ht="26.25" thickBot="1" x14ac:dyDescent="0.3">
      <c r="A8" s="14" t="s">
        <v>3</v>
      </c>
      <c r="B8" s="14" t="s">
        <v>72</v>
      </c>
      <c r="C8" s="14" t="s">
        <v>77</v>
      </c>
      <c r="D8" s="14" t="s">
        <v>78</v>
      </c>
    </row>
    <row r="9" spans="1:5" x14ac:dyDescent="0.25">
      <c r="A9" s="5" t="s">
        <v>22</v>
      </c>
      <c r="B9" s="10">
        <v>8622364.716</v>
      </c>
      <c r="C9" s="11">
        <v>0</v>
      </c>
      <c r="D9" s="11">
        <f>B9+C9</f>
        <v>8622364.716</v>
      </c>
    </row>
    <row r="10" spans="1:5" ht="25.5" x14ac:dyDescent="0.25">
      <c r="A10" s="12" t="s">
        <v>71</v>
      </c>
      <c r="B10" s="7">
        <v>105424.8</v>
      </c>
      <c r="C10" s="26">
        <f>27206.4+1132644.27</f>
        <v>1159850.67</v>
      </c>
      <c r="D10" s="4">
        <f t="shared" ref="D10:D32" si="0">B10+C10</f>
        <v>1265275.47</v>
      </c>
      <c r="E10" s="1"/>
    </row>
    <row r="11" spans="1:5" x14ac:dyDescent="0.25">
      <c r="A11" s="2" t="s">
        <v>20</v>
      </c>
      <c r="B11" s="7">
        <v>239581.99999999997</v>
      </c>
      <c r="C11" s="4">
        <v>0</v>
      </c>
      <c r="D11" s="4">
        <f t="shared" si="0"/>
        <v>239581.99999999997</v>
      </c>
    </row>
    <row r="12" spans="1:5" x14ac:dyDescent="0.25">
      <c r="A12" s="2" t="s">
        <v>23</v>
      </c>
      <c r="B12" s="7">
        <v>148065.96</v>
      </c>
      <c r="C12" s="4">
        <v>0</v>
      </c>
      <c r="D12" s="4">
        <f t="shared" si="0"/>
        <v>148065.96</v>
      </c>
    </row>
    <row r="13" spans="1:5" x14ac:dyDescent="0.25">
      <c r="A13" s="2" t="s">
        <v>24</v>
      </c>
      <c r="B13" s="7">
        <v>193816</v>
      </c>
      <c r="C13" s="4">
        <v>0</v>
      </c>
      <c r="D13" s="4">
        <f t="shared" si="0"/>
        <v>193816</v>
      </c>
    </row>
    <row r="14" spans="1:5" x14ac:dyDescent="0.25">
      <c r="A14" s="2" t="s">
        <v>25</v>
      </c>
      <c r="B14" s="7">
        <v>124694.12339999998</v>
      </c>
      <c r="C14" s="4">
        <v>0</v>
      </c>
      <c r="D14" s="4">
        <f t="shared" si="0"/>
        <v>124694.12339999998</v>
      </c>
    </row>
    <row r="15" spans="1:5" x14ac:dyDescent="0.25">
      <c r="A15" s="2" t="s">
        <v>26</v>
      </c>
      <c r="B15" s="7">
        <v>152173.035</v>
      </c>
      <c r="C15" s="4">
        <v>0</v>
      </c>
      <c r="D15" s="4">
        <f t="shared" si="0"/>
        <v>152173.035</v>
      </c>
    </row>
    <row r="16" spans="1:5" x14ac:dyDescent="0.25">
      <c r="A16" s="2" t="s">
        <v>27</v>
      </c>
      <c r="B16" s="7">
        <v>185963.46719999998</v>
      </c>
      <c r="C16" s="4">
        <v>0</v>
      </c>
      <c r="D16" s="4">
        <f t="shared" si="0"/>
        <v>185963.46719999998</v>
      </c>
    </row>
    <row r="17" spans="1:5" ht="25.5" x14ac:dyDescent="0.25">
      <c r="A17" s="2" t="s">
        <v>28</v>
      </c>
      <c r="B17" s="7">
        <v>139472.6004</v>
      </c>
      <c r="C17" s="4">
        <v>0</v>
      </c>
      <c r="D17" s="4">
        <f t="shared" si="0"/>
        <v>139472.6004</v>
      </c>
    </row>
    <row r="18" spans="1:5" x14ac:dyDescent="0.25">
      <c r="A18" s="2" t="s">
        <v>29</v>
      </c>
      <c r="B18" s="7">
        <v>185963.46719999998</v>
      </c>
      <c r="C18" s="4">
        <v>0</v>
      </c>
      <c r="D18" s="4">
        <f t="shared" si="0"/>
        <v>185963.46719999998</v>
      </c>
      <c r="E18" s="1"/>
    </row>
    <row r="19" spans="1:5" x14ac:dyDescent="0.25">
      <c r="A19" s="2" t="s">
        <v>30</v>
      </c>
      <c r="B19" s="7">
        <v>139472.6004</v>
      </c>
      <c r="C19" s="4">
        <v>0</v>
      </c>
      <c r="D19" s="4">
        <f t="shared" si="0"/>
        <v>139472.6004</v>
      </c>
      <c r="E19" s="1"/>
    </row>
    <row r="20" spans="1:5" ht="38.25" x14ac:dyDescent="0.25">
      <c r="A20" s="2" t="s">
        <v>31</v>
      </c>
      <c r="B20" s="7">
        <v>72000</v>
      </c>
      <c r="C20" s="4">
        <v>0</v>
      </c>
      <c r="D20" s="4">
        <f t="shared" si="0"/>
        <v>72000</v>
      </c>
      <c r="E20" s="1"/>
    </row>
    <row r="21" spans="1:5" x14ac:dyDescent="0.25">
      <c r="A21" s="2" t="s">
        <v>5</v>
      </c>
      <c r="B21" s="7">
        <v>908507.1129999999</v>
      </c>
      <c r="C21" s="4">
        <v>0</v>
      </c>
      <c r="D21" s="4">
        <f t="shared" si="0"/>
        <v>908507.1129999999</v>
      </c>
      <c r="E21" s="1"/>
    </row>
    <row r="22" spans="1:5" x14ac:dyDescent="0.25">
      <c r="A22" s="2" t="s">
        <v>32</v>
      </c>
      <c r="B22" s="7">
        <v>2165602.7294999999</v>
      </c>
      <c r="C22" s="4">
        <v>0</v>
      </c>
      <c r="D22" s="4">
        <f t="shared" si="0"/>
        <v>2165602.7294999999</v>
      </c>
      <c r="E22" s="1"/>
    </row>
    <row r="23" spans="1:5" x14ac:dyDescent="0.25">
      <c r="A23" s="2" t="s">
        <v>33</v>
      </c>
      <c r="B23" s="7">
        <v>1077795.5895</v>
      </c>
      <c r="C23" s="4">
        <v>0</v>
      </c>
      <c r="D23" s="4">
        <f t="shared" si="0"/>
        <v>1077795.5895</v>
      </c>
      <c r="E23" s="1"/>
    </row>
    <row r="24" spans="1:5" x14ac:dyDescent="0.25">
      <c r="A24" s="2" t="s">
        <v>34</v>
      </c>
      <c r="B24" s="7">
        <v>456465.27816666663</v>
      </c>
      <c r="C24" s="4">
        <v>0</v>
      </c>
      <c r="D24" s="4">
        <f t="shared" si="0"/>
        <v>456465.27816666663</v>
      </c>
    </row>
    <row r="25" spans="1:5" x14ac:dyDescent="0.25">
      <c r="A25" s="2" t="s">
        <v>4</v>
      </c>
      <c r="B25" s="7">
        <v>1042098</v>
      </c>
      <c r="C25" s="4">
        <v>0</v>
      </c>
      <c r="D25" s="4">
        <f t="shared" si="0"/>
        <v>1042098</v>
      </c>
      <c r="E25" s="1"/>
    </row>
    <row r="26" spans="1:5" x14ac:dyDescent="0.25">
      <c r="A26" s="2" t="s">
        <v>35</v>
      </c>
      <c r="B26" s="7">
        <v>439107.50999999995</v>
      </c>
      <c r="C26" s="4">
        <v>0</v>
      </c>
      <c r="D26" s="4">
        <f t="shared" si="0"/>
        <v>439107.50999999995</v>
      </c>
      <c r="E26" s="1"/>
    </row>
    <row r="27" spans="1:5" x14ac:dyDescent="0.25">
      <c r="A27" s="2" t="s">
        <v>10</v>
      </c>
      <c r="B27" s="7">
        <v>50747.702375000008</v>
      </c>
      <c r="C27" s="4">
        <v>0</v>
      </c>
      <c r="D27" s="4">
        <f t="shared" si="0"/>
        <v>50747.702375000008</v>
      </c>
      <c r="E27" s="1"/>
    </row>
    <row r="28" spans="1:5" x14ac:dyDescent="0.25">
      <c r="A28" s="2" t="s">
        <v>6</v>
      </c>
      <c r="B28" s="7">
        <v>64800</v>
      </c>
      <c r="C28" s="4">
        <v>0</v>
      </c>
      <c r="D28" s="4">
        <f t="shared" si="0"/>
        <v>64800</v>
      </c>
      <c r="E28" s="1"/>
    </row>
    <row r="29" spans="1:5" x14ac:dyDescent="0.25">
      <c r="A29" s="2" t="s">
        <v>36</v>
      </c>
      <c r="B29" s="7">
        <v>2014044.2600000002</v>
      </c>
      <c r="C29" s="4">
        <v>0</v>
      </c>
      <c r="D29" s="4">
        <f t="shared" si="0"/>
        <v>2014044.2600000002</v>
      </c>
      <c r="E29" s="1"/>
    </row>
    <row r="30" spans="1:5" x14ac:dyDescent="0.25">
      <c r="A30" s="2" t="s">
        <v>7</v>
      </c>
      <c r="B30" s="7">
        <v>412183.674</v>
      </c>
      <c r="C30" s="4">
        <v>0</v>
      </c>
      <c r="D30" s="4">
        <f t="shared" si="0"/>
        <v>412183.674</v>
      </c>
    </row>
    <row r="31" spans="1:5" x14ac:dyDescent="0.25">
      <c r="A31" s="2" t="s">
        <v>8</v>
      </c>
      <c r="B31" s="7">
        <v>298000</v>
      </c>
      <c r="C31" s="4">
        <v>0</v>
      </c>
      <c r="D31" s="4">
        <f t="shared" si="0"/>
        <v>298000</v>
      </c>
    </row>
    <row r="32" spans="1:5" ht="15.75" thickBot="1" x14ac:dyDescent="0.3">
      <c r="A32" s="2" t="s">
        <v>9</v>
      </c>
      <c r="B32" s="7">
        <v>406440</v>
      </c>
      <c r="C32" s="4">
        <v>0</v>
      </c>
      <c r="D32" s="4">
        <f t="shared" si="0"/>
        <v>406440</v>
      </c>
    </row>
    <row r="33" spans="1:5" ht="26.25" thickBot="1" x14ac:dyDescent="0.3">
      <c r="A33" s="6" t="s">
        <v>11</v>
      </c>
      <c r="B33" s="8">
        <f>SUM(B9:B32)</f>
        <v>19644784.626141671</v>
      </c>
      <c r="C33" s="8">
        <f>SUM(C9:C32)</f>
        <v>1159850.67</v>
      </c>
      <c r="D33" s="8">
        <f>SUM(D9:D32)</f>
        <v>20804635.296141669</v>
      </c>
      <c r="E33" s="1"/>
    </row>
    <row r="34" spans="1:5" ht="25.5" x14ac:dyDescent="0.25">
      <c r="A34" s="2" t="s">
        <v>37</v>
      </c>
      <c r="B34" s="9">
        <v>183107.39449999997</v>
      </c>
      <c r="C34" s="4">
        <v>0</v>
      </c>
      <c r="D34" s="4">
        <f t="shared" ref="D34:D45" si="1">B34+C34</f>
        <v>183107.39449999997</v>
      </c>
      <c r="E34" s="1"/>
    </row>
    <row r="35" spans="1:5" ht="25.5" x14ac:dyDescent="0.25">
      <c r="A35" s="2" t="s">
        <v>38</v>
      </c>
      <c r="B35" s="7">
        <v>270334.701</v>
      </c>
      <c r="C35" s="4">
        <v>0</v>
      </c>
      <c r="D35" s="4">
        <f t="shared" si="1"/>
        <v>270334.701</v>
      </c>
    </row>
    <row r="36" spans="1:5" x14ac:dyDescent="0.25">
      <c r="A36" s="2" t="s">
        <v>39</v>
      </c>
      <c r="B36" s="7">
        <v>148820.63499999998</v>
      </c>
      <c r="C36" s="4">
        <v>0</v>
      </c>
      <c r="D36" s="4">
        <f t="shared" si="1"/>
        <v>148820.63499999998</v>
      </c>
    </row>
    <row r="37" spans="1:5" x14ac:dyDescent="0.25">
      <c r="A37" s="2" t="s">
        <v>40</v>
      </c>
      <c r="B37" s="7">
        <v>82569.9639525862</v>
      </c>
      <c r="C37" s="4">
        <v>0</v>
      </c>
      <c r="D37" s="4">
        <f t="shared" si="1"/>
        <v>82569.9639525862</v>
      </c>
    </row>
    <row r="38" spans="1:5" x14ac:dyDescent="0.25">
      <c r="A38" s="2" t="s">
        <v>12</v>
      </c>
      <c r="B38" s="7">
        <v>174000</v>
      </c>
      <c r="C38" s="4">
        <v>220000</v>
      </c>
      <c r="D38" s="4">
        <f t="shared" si="1"/>
        <v>394000</v>
      </c>
    </row>
    <row r="39" spans="1:5" x14ac:dyDescent="0.25">
      <c r="A39" s="2" t="s">
        <v>41</v>
      </c>
      <c r="B39" s="7">
        <v>14599.650249999999</v>
      </c>
      <c r="C39" s="4">
        <v>0</v>
      </c>
      <c r="D39" s="4">
        <f t="shared" si="1"/>
        <v>14599.650249999999</v>
      </c>
    </row>
    <row r="40" spans="1:5" x14ac:dyDescent="0.25">
      <c r="A40" s="2" t="s">
        <v>42</v>
      </c>
      <c r="B40" s="7">
        <v>766.69</v>
      </c>
      <c r="C40" s="4">
        <v>0</v>
      </c>
      <c r="D40" s="4">
        <f t="shared" si="1"/>
        <v>766.69</v>
      </c>
    </row>
    <row r="41" spans="1:5" ht="25.5" x14ac:dyDescent="0.25">
      <c r="A41" s="2" t="s">
        <v>44</v>
      </c>
      <c r="B41" s="7">
        <v>24407.105818965523</v>
      </c>
      <c r="C41" s="4">
        <v>0</v>
      </c>
      <c r="D41" s="4">
        <f t="shared" si="1"/>
        <v>24407.105818965523</v>
      </c>
    </row>
    <row r="42" spans="1:5" ht="25.5" x14ac:dyDescent="0.25">
      <c r="A42" s="2" t="s">
        <v>45</v>
      </c>
      <c r="B42" s="7">
        <v>6726.6082500000002</v>
      </c>
      <c r="C42" s="4">
        <v>0</v>
      </c>
      <c r="D42" s="4">
        <f t="shared" si="1"/>
        <v>6726.6082500000002</v>
      </c>
    </row>
    <row r="43" spans="1:5" x14ac:dyDescent="0.25">
      <c r="A43" s="2" t="s">
        <v>46</v>
      </c>
      <c r="B43" s="7">
        <v>44486.133749999994</v>
      </c>
      <c r="C43" s="4">
        <v>0</v>
      </c>
      <c r="D43" s="4">
        <f t="shared" si="1"/>
        <v>44486.133749999994</v>
      </c>
    </row>
    <row r="44" spans="1:5" ht="25.5" x14ac:dyDescent="0.25">
      <c r="A44" s="2" t="s">
        <v>68</v>
      </c>
      <c r="B44" s="7">
        <v>15762.94</v>
      </c>
      <c r="C44" s="4">
        <v>0</v>
      </c>
      <c r="D44" s="4">
        <f t="shared" si="1"/>
        <v>15762.94</v>
      </c>
    </row>
    <row r="45" spans="1:5" ht="26.25" thickBot="1" x14ac:dyDescent="0.3">
      <c r="A45" s="2" t="s">
        <v>47</v>
      </c>
      <c r="B45" s="7">
        <v>25599.448000000004</v>
      </c>
      <c r="C45" s="4">
        <v>0</v>
      </c>
      <c r="D45" s="4">
        <f t="shared" si="1"/>
        <v>25599.448000000004</v>
      </c>
    </row>
    <row r="46" spans="1:5" ht="26.25" thickBot="1" x14ac:dyDescent="0.3">
      <c r="A46" s="6" t="s">
        <v>14</v>
      </c>
      <c r="B46" s="8">
        <f>SUM(B34:B45)</f>
        <v>991181.27052155149</v>
      </c>
      <c r="C46" s="8">
        <f>SUM(C34:C45)</f>
        <v>220000</v>
      </c>
      <c r="D46" s="8">
        <f>SUM(D34:D45)</f>
        <v>1211181.2705215516</v>
      </c>
      <c r="E46" s="1"/>
    </row>
    <row r="47" spans="1:5" x14ac:dyDescent="0.25">
      <c r="A47" s="2" t="s">
        <v>48</v>
      </c>
      <c r="B47" s="7">
        <v>369183.63410775852</v>
      </c>
      <c r="C47" s="4">
        <v>0</v>
      </c>
      <c r="D47" s="4">
        <f t="shared" ref="D47:D72" si="2">B47+C47</f>
        <v>369183.63410775852</v>
      </c>
    </row>
    <row r="48" spans="1:5" x14ac:dyDescent="0.25">
      <c r="A48" s="2" t="s">
        <v>49</v>
      </c>
      <c r="B48" s="7">
        <v>315663.02687499998</v>
      </c>
      <c r="C48" s="4">
        <v>0</v>
      </c>
      <c r="D48" s="4">
        <f t="shared" si="2"/>
        <v>315663.02687499998</v>
      </c>
    </row>
    <row r="49" spans="1:6" x14ac:dyDescent="0.25">
      <c r="A49" s="2" t="s">
        <v>50</v>
      </c>
      <c r="B49" s="7">
        <v>57378.554999999993</v>
      </c>
      <c r="C49" s="4">
        <v>0</v>
      </c>
      <c r="D49" s="4">
        <f t="shared" si="2"/>
        <v>57378.554999999993</v>
      </c>
    </row>
    <row r="50" spans="1:6" x14ac:dyDescent="0.25">
      <c r="A50" s="2" t="s">
        <v>51</v>
      </c>
      <c r="B50" s="7">
        <v>280126.08000000002</v>
      </c>
      <c r="C50" s="4">
        <v>0</v>
      </c>
      <c r="D50" s="4">
        <f t="shared" si="2"/>
        <v>280126.08000000002</v>
      </c>
    </row>
    <row r="51" spans="1:6" x14ac:dyDescent="0.25">
      <c r="A51" s="2" t="s">
        <v>52</v>
      </c>
      <c r="B51" s="7">
        <v>19142.782999999999</v>
      </c>
      <c r="C51" s="4">
        <v>0</v>
      </c>
      <c r="D51" s="4">
        <f t="shared" si="2"/>
        <v>19142.782999999999</v>
      </c>
    </row>
    <row r="52" spans="1:6" ht="25.5" x14ac:dyDescent="0.25">
      <c r="A52" s="2" t="s">
        <v>70</v>
      </c>
      <c r="B52" s="7">
        <v>132077.83250000002</v>
      </c>
      <c r="C52" s="4">
        <v>0</v>
      </c>
      <c r="D52" s="4">
        <f t="shared" si="2"/>
        <v>132077.83250000002</v>
      </c>
      <c r="E52" s="1"/>
      <c r="F52" s="15"/>
    </row>
    <row r="53" spans="1:6" x14ac:dyDescent="0.25">
      <c r="A53" s="2" t="s">
        <v>21</v>
      </c>
      <c r="B53" s="7">
        <v>1200000</v>
      </c>
      <c r="C53" s="4">
        <v>-1200000</v>
      </c>
      <c r="D53" s="4">
        <f t="shared" si="2"/>
        <v>0</v>
      </c>
    </row>
    <row r="54" spans="1:6" x14ac:dyDescent="0.25">
      <c r="A54" s="2" t="s">
        <v>53</v>
      </c>
      <c r="B54" s="7">
        <v>1327200</v>
      </c>
      <c r="C54" s="4">
        <v>1200000</v>
      </c>
      <c r="D54" s="4">
        <f t="shared" si="2"/>
        <v>2527200</v>
      </c>
    </row>
    <row r="55" spans="1:6" x14ac:dyDescent="0.25">
      <c r="A55" s="2" t="s">
        <v>54</v>
      </c>
      <c r="B55" s="7">
        <v>32785</v>
      </c>
      <c r="C55" s="4">
        <v>0</v>
      </c>
      <c r="D55" s="4">
        <f t="shared" si="2"/>
        <v>32785</v>
      </c>
      <c r="E55" s="1"/>
    </row>
    <row r="56" spans="1:6" ht="25.5" x14ac:dyDescent="0.25">
      <c r="A56" s="21" t="s">
        <v>55</v>
      </c>
      <c r="B56" s="19">
        <v>0</v>
      </c>
      <c r="C56" s="20">
        <v>0</v>
      </c>
      <c r="D56" s="20">
        <f t="shared" si="2"/>
        <v>0</v>
      </c>
      <c r="E56" s="13"/>
    </row>
    <row r="57" spans="1:6" x14ac:dyDescent="0.25">
      <c r="A57" s="2" t="s">
        <v>56</v>
      </c>
      <c r="B57" s="7">
        <v>438858</v>
      </c>
      <c r="C57" s="4">
        <v>0</v>
      </c>
      <c r="D57" s="4">
        <f t="shared" si="2"/>
        <v>438858</v>
      </c>
    </row>
    <row r="58" spans="1:6" ht="25.5" x14ac:dyDescent="0.25">
      <c r="A58" s="2" t="s">
        <v>57</v>
      </c>
      <c r="B58" s="7">
        <v>12490.349750000001</v>
      </c>
      <c r="C58" s="4">
        <v>0</v>
      </c>
      <c r="D58" s="4">
        <f t="shared" si="2"/>
        <v>12490.349750000001</v>
      </c>
    </row>
    <row r="59" spans="1:6" x14ac:dyDescent="0.25">
      <c r="A59" s="2" t="s">
        <v>58</v>
      </c>
      <c r="B59" s="7">
        <v>78129.871249999997</v>
      </c>
      <c r="C59" s="4">
        <v>0</v>
      </c>
      <c r="D59" s="4">
        <f t="shared" si="2"/>
        <v>78129.871249999997</v>
      </c>
    </row>
    <row r="60" spans="1:6" ht="25.5" x14ac:dyDescent="0.25">
      <c r="A60" s="2" t="s">
        <v>59</v>
      </c>
      <c r="B60" s="7">
        <v>178429.67175000004</v>
      </c>
      <c r="C60" s="4">
        <v>0</v>
      </c>
      <c r="D60" s="4">
        <f t="shared" si="2"/>
        <v>178429.67175000004</v>
      </c>
    </row>
    <row r="61" spans="1:6" x14ac:dyDescent="0.25">
      <c r="A61" s="2" t="s">
        <v>17</v>
      </c>
      <c r="B61" s="7">
        <v>6853.125</v>
      </c>
      <c r="C61" s="4">
        <v>0</v>
      </c>
      <c r="D61" s="4">
        <f t="shared" si="2"/>
        <v>6853.125</v>
      </c>
    </row>
    <row r="62" spans="1:6" x14ac:dyDescent="0.25">
      <c r="A62" s="2" t="s">
        <v>60</v>
      </c>
      <c r="B62" s="7">
        <v>207754</v>
      </c>
      <c r="C62" s="4">
        <v>0</v>
      </c>
      <c r="D62" s="4">
        <f t="shared" si="2"/>
        <v>207754</v>
      </c>
    </row>
    <row r="63" spans="1:6" x14ac:dyDescent="0.25">
      <c r="A63" s="2" t="s">
        <v>61</v>
      </c>
      <c r="B63" s="7">
        <v>5800.7</v>
      </c>
      <c r="C63" s="4">
        <v>0</v>
      </c>
      <c r="D63" s="4">
        <f t="shared" si="2"/>
        <v>5800.7</v>
      </c>
    </row>
    <row r="64" spans="1:6" ht="25.5" x14ac:dyDescent="0.25">
      <c r="A64" s="2" t="s">
        <v>69</v>
      </c>
      <c r="B64" s="7">
        <v>35000</v>
      </c>
      <c r="C64" s="4">
        <v>0</v>
      </c>
      <c r="D64" s="4">
        <f t="shared" si="2"/>
        <v>35000</v>
      </c>
    </row>
    <row r="65" spans="1:5" x14ac:dyDescent="0.25">
      <c r="A65" s="2" t="s">
        <v>43</v>
      </c>
      <c r="B65" s="7">
        <v>24945.589999999997</v>
      </c>
      <c r="C65" s="4">
        <v>0</v>
      </c>
      <c r="D65" s="4">
        <f t="shared" si="2"/>
        <v>24945.589999999997</v>
      </c>
    </row>
    <row r="66" spans="1:5" x14ac:dyDescent="0.25">
      <c r="A66" s="2" t="s">
        <v>62</v>
      </c>
      <c r="B66" s="7">
        <v>1995.2</v>
      </c>
      <c r="C66" s="4">
        <v>0</v>
      </c>
      <c r="D66" s="4">
        <f t="shared" si="2"/>
        <v>1995.2</v>
      </c>
    </row>
    <row r="67" spans="1:5" x14ac:dyDescent="0.25">
      <c r="A67" s="2" t="s">
        <v>15</v>
      </c>
      <c r="B67" s="7">
        <v>72858.008900000001</v>
      </c>
      <c r="C67" s="4">
        <v>0</v>
      </c>
      <c r="D67" s="4">
        <f t="shared" si="2"/>
        <v>72858.008900000001</v>
      </c>
    </row>
    <row r="68" spans="1:5" x14ac:dyDescent="0.25">
      <c r="A68" s="2" t="s">
        <v>63</v>
      </c>
      <c r="B68" s="7">
        <v>100000</v>
      </c>
      <c r="C68" s="4">
        <v>0</v>
      </c>
      <c r="D68" s="4">
        <f t="shared" si="2"/>
        <v>100000</v>
      </c>
    </row>
    <row r="69" spans="1:5" x14ac:dyDescent="0.25">
      <c r="A69" s="2" t="s">
        <v>16</v>
      </c>
      <c r="B69" s="7">
        <v>15115.575000000001</v>
      </c>
      <c r="C69" s="4">
        <v>0</v>
      </c>
      <c r="D69" s="4">
        <f t="shared" si="2"/>
        <v>15115.575000000001</v>
      </c>
    </row>
    <row r="70" spans="1:5" x14ac:dyDescent="0.25">
      <c r="A70" s="2" t="s">
        <v>64</v>
      </c>
      <c r="B70" s="7">
        <v>426435.20890920004</v>
      </c>
      <c r="C70" s="4">
        <v>0</v>
      </c>
      <c r="D70" s="4">
        <f t="shared" si="2"/>
        <v>426435.20890920004</v>
      </c>
    </row>
    <row r="71" spans="1:5" x14ac:dyDescent="0.25">
      <c r="A71" s="2" t="s">
        <v>18</v>
      </c>
      <c r="B71" s="7">
        <v>51684.88</v>
      </c>
      <c r="C71" s="4">
        <v>0</v>
      </c>
      <c r="D71" s="7">
        <f t="shared" si="2"/>
        <v>51684.88</v>
      </c>
      <c r="E71" s="1"/>
    </row>
    <row r="72" spans="1:5" ht="15.75" thickBot="1" x14ac:dyDescent="0.3">
      <c r="A72" s="2" t="s">
        <v>13</v>
      </c>
      <c r="B72" s="7">
        <v>21309.359499999999</v>
      </c>
      <c r="C72" s="4">
        <v>0</v>
      </c>
      <c r="D72" s="4">
        <f t="shared" si="2"/>
        <v>21309.359499999999</v>
      </c>
    </row>
    <row r="73" spans="1:5" ht="26.25" thickBot="1" x14ac:dyDescent="0.3">
      <c r="A73" s="6" t="s">
        <v>19</v>
      </c>
      <c r="B73" s="8">
        <f>SUM(B47:B72)</f>
        <v>5411216.4515419593</v>
      </c>
      <c r="C73" s="8">
        <f>SUM(C47:C72)</f>
        <v>0</v>
      </c>
      <c r="D73" s="8">
        <f>SUM(D47:D72)</f>
        <v>5411216.4515419593</v>
      </c>
      <c r="E73" s="1"/>
    </row>
    <row r="74" spans="1:5" x14ac:dyDescent="0.25">
      <c r="A74" s="3" t="s">
        <v>65</v>
      </c>
      <c r="B74" s="7">
        <v>235000</v>
      </c>
      <c r="C74" s="4">
        <v>0</v>
      </c>
      <c r="D74" s="4">
        <f t="shared" ref="D74:D78" si="3">B74+C74</f>
        <v>235000</v>
      </c>
    </row>
    <row r="75" spans="1:5" x14ac:dyDescent="0.25">
      <c r="A75" s="18" t="s">
        <v>74</v>
      </c>
      <c r="B75" s="19">
        <v>0</v>
      </c>
      <c r="C75" s="20">
        <v>0</v>
      </c>
      <c r="D75" s="20">
        <f t="shared" si="3"/>
        <v>0</v>
      </c>
    </row>
    <row r="76" spans="1:5" ht="25.5" x14ac:dyDescent="0.25">
      <c r="A76" s="18" t="s">
        <v>73</v>
      </c>
      <c r="B76" s="19">
        <v>0</v>
      </c>
      <c r="C76" s="20">
        <v>0</v>
      </c>
      <c r="D76" s="20">
        <f t="shared" si="3"/>
        <v>0</v>
      </c>
    </row>
    <row r="77" spans="1:5" ht="25.5" x14ac:dyDescent="0.25">
      <c r="A77" s="3" t="s">
        <v>75</v>
      </c>
      <c r="B77" s="7">
        <v>300000</v>
      </c>
      <c r="C77" s="4">
        <v>0</v>
      </c>
      <c r="D77" s="4">
        <f t="shared" si="3"/>
        <v>300000</v>
      </c>
    </row>
    <row r="78" spans="1:5" ht="26.25" thickBot="1" x14ac:dyDescent="0.3">
      <c r="A78" s="3" t="s">
        <v>66</v>
      </c>
      <c r="B78" s="7">
        <v>246792.39</v>
      </c>
      <c r="C78" s="4">
        <v>1053207.6000000001</v>
      </c>
      <c r="D78" s="4">
        <f t="shared" si="3"/>
        <v>1299999.9900000002</v>
      </c>
    </row>
    <row r="79" spans="1:5" ht="26.25" thickBot="1" x14ac:dyDescent="0.3">
      <c r="A79" s="6" t="s">
        <v>67</v>
      </c>
      <c r="B79" s="8">
        <f>SUM(B74:B78)</f>
        <v>781792.39</v>
      </c>
      <c r="C79" s="8">
        <f>SUM(C74:C78)</f>
        <v>1053207.6000000001</v>
      </c>
      <c r="D79" s="8">
        <f>SUM(D74:D78)</f>
        <v>1834999.9900000002</v>
      </c>
      <c r="E79" s="1"/>
    </row>
    <row r="80" spans="1:5" ht="32.25" thickBot="1" x14ac:dyDescent="0.3">
      <c r="A80" s="16" t="s">
        <v>79</v>
      </c>
      <c r="B80" s="8">
        <f>B33+B46+B73+B79</f>
        <v>26828974.738205183</v>
      </c>
      <c r="C80" s="8">
        <f>C33+C46+C73+C79</f>
        <v>2433058.27</v>
      </c>
      <c r="D80" s="8">
        <f>D33+D46+D73+D79</f>
        <v>29262033.008205183</v>
      </c>
    </row>
    <row r="81" spans="1:4" x14ac:dyDescent="0.25">
      <c r="B81" s="1"/>
      <c r="C81" s="1"/>
      <c r="D81" s="1"/>
    </row>
    <row r="82" spans="1:4" x14ac:dyDescent="0.25">
      <c r="A82" s="17" t="s">
        <v>80</v>
      </c>
      <c r="B82" s="1"/>
      <c r="C82" s="1"/>
      <c r="D82" s="1"/>
    </row>
    <row r="83" spans="1:4" x14ac:dyDescent="0.25">
      <c r="A83" s="23" t="s">
        <v>82</v>
      </c>
      <c r="B83" s="1"/>
      <c r="C83" s="1"/>
      <c r="D83" s="1"/>
    </row>
    <row r="84" spans="1:4" x14ac:dyDescent="0.25">
      <c r="A84" s="23" t="s">
        <v>83</v>
      </c>
      <c r="B84" s="1"/>
      <c r="C84" s="1"/>
      <c r="D84" s="1"/>
    </row>
    <row r="85" spans="1:4" x14ac:dyDescent="0.25">
      <c r="A85" s="25" t="s">
        <v>91</v>
      </c>
      <c r="B85" s="1"/>
      <c r="C85" s="1"/>
      <c r="D85" s="1"/>
    </row>
    <row r="86" spans="1:4" x14ac:dyDescent="0.25">
      <c r="A86" s="25" t="s">
        <v>90</v>
      </c>
      <c r="B86" s="1"/>
      <c r="C86" s="1"/>
      <c r="D86" s="1"/>
    </row>
    <row r="87" spans="1:4" x14ac:dyDescent="0.25">
      <c r="A87" s="25" t="s">
        <v>92</v>
      </c>
      <c r="B87" s="1"/>
      <c r="C87" s="1"/>
      <c r="D87" s="1"/>
    </row>
    <row r="88" spans="1:4" x14ac:dyDescent="0.25">
      <c r="A88" s="25" t="s">
        <v>93</v>
      </c>
      <c r="B88" s="1"/>
      <c r="C88" s="1"/>
      <c r="D88" s="1"/>
    </row>
    <row r="89" spans="1:4" x14ac:dyDescent="0.25">
      <c r="A89" s="25" t="s">
        <v>94</v>
      </c>
      <c r="B89" s="1"/>
      <c r="C89" s="1"/>
      <c r="D89" s="1"/>
    </row>
    <row r="90" spans="1:4" x14ac:dyDescent="0.25">
      <c r="A90" s="25" t="s">
        <v>95</v>
      </c>
      <c r="B90" s="1"/>
      <c r="C90" s="1"/>
      <c r="D90" s="1"/>
    </row>
    <row r="91" spans="1:4" x14ac:dyDescent="0.25">
      <c r="D91" s="1"/>
    </row>
    <row r="92" spans="1:4" x14ac:dyDescent="0.25">
      <c r="A92" s="22" t="s">
        <v>81</v>
      </c>
      <c r="C92" s="1"/>
    </row>
    <row r="94" spans="1:4" x14ac:dyDescent="0.25">
      <c r="A94" s="24" t="s">
        <v>84</v>
      </c>
      <c r="C94" s="27" t="s">
        <v>87</v>
      </c>
      <c r="D94" s="27"/>
    </row>
    <row r="98" spans="1:4" x14ac:dyDescent="0.25">
      <c r="A98" s="24" t="s">
        <v>85</v>
      </c>
      <c r="C98" s="27" t="s">
        <v>88</v>
      </c>
      <c r="D98" s="27"/>
    </row>
    <row r="99" spans="1:4" x14ac:dyDescent="0.25">
      <c r="A99" s="24" t="s">
        <v>86</v>
      </c>
      <c r="C99" s="27" t="s">
        <v>89</v>
      </c>
      <c r="D99" s="27"/>
    </row>
  </sheetData>
  <mergeCells count="7">
    <mergeCell ref="C99:D99"/>
    <mergeCell ref="A4:D4"/>
    <mergeCell ref="A5:D5"/>
    <mergeCell ref="A6:D6"/>
    <mergeCell ref="A7:D7"/>
    <mergeCell ref="C94:D94"/>
    <mergeCell ref="C98:D98"/>
  </mergeCells>
  <pageMargins left="0.70866141732283472" right="0.70866141732283472" top="0.74803149606299213" bottom="0.74803149606299213" header="0.31496062992125984" footer="0.31496062992125984"/>
  <pageSetup scale="86" fitToHeight="3" orientation="portrait" r:id="rId1"/>
  <headerFooter>
    <oddFooter>&amp;C&amp;P/&amp;N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F101"/>
  <sheetViews>
    <sheetView topLeftCell="A70" workbookViewId="0">
      <selection activeCell="A70" sqref="A1:XFD1048576"/>
    </sheetView>
  </sheetViews>
  <sheetFormatPr baseColWidth="10" defaultColWidth="11.42578125" defaultRowHeight="15" x14ac:dyDescent="0.25"/>
  <cols>
    <col min="1" max="1" width="43.5703125" customWidth="1"/>
    <col min="2" max="2" width="22" customWidth="1"/>
    <col min="3" max="3" width="18.7109375" customWidth="1"/>
    <col min="4" max="4" width="20.42578125" customWidth="1"/>
    <col min="5" max="5" width="15.140625" bestFit="1" customWidth="1"/>
  </cols>
  <sheetData>
    <row r="4" spans="1:5" x14ac:dyDescent="0.25">
      <c r="A4" s="28" t="s">
        <v>76</v>
      </c>
      <c r="B4" s="28"/>
      <c r="C4" s="28"/>
      <c r="D4" s="28"/>
    </row>
    <row r="5" spans="1:5" x14ac:dyDescent="0.25">
      <c r="A5" s="29" t="s">
        <v>0</v>
      </c>
      <c r="B5" s="29"/>
      <c r="C5" s="29"/>
      <c r="D5" s="29"/>
    </row>
    <row r="6" spans="1:5" x14ac:dyDescent="0.25">
      <c r="A6" s="29" t="s">
        <v>1</v>
      </c>
      <c r="B6" s="29"/>
      <c r="C6" s="29"/>
      <c r="D6" s="29"/>
    </row>
    <row r="7" spans="1:5" ht="15.75" thickBot="1" x14ac:dyDescent="0.3">
      <c r="A7" s="30" t="s">
        <v>2</v>
      </c>
      <c r="B7" s="30"/>
      <c r="C7" s="30"/>
      <c r="D7" s="30"/>
    </row>
    <row r="8" spans="1:5" ht="26.25" thickBot="1" x14ac:dyDescent="0.3">
      <c r="A8" s="14" t="s">
        <v>3</v>
      </c>
      <c r="B8" s="14" t="s">
        <v>72</v>
      </c>
      <c r="C8" s="14" t="s">
        <v>77</v>
      </c>
      <c r="D8" s="14" t="s">
        <v>78</v>
      </c>
    </row>
    <row r="9" spans="1:5" x14ac:dyDescent="0.25">
      <c r="A9" s="5" t="s">
        <v>22</v>
      </c>
      <c r="B9" s="10">
        <v>8622364.716</v>
      </c>
      <c r="C9" s="11">
        <v>0</v>
      </c>
      <c r="D9" s="11">
        <f>B9+C9</f>
        <v>8622364.716</v>
      </c>
    </row>
    <row r="10" spans="1:5" ht="25.5" x14ac:dyDescent="0.25">
      <c r="A10" s="12" t="s">
        <v>71</v>
      </c>
      <c r="B10" s="7">
        <v>105424.8</v>
      </c>
      <c r="C10" s="26">
        <f>27206.4+1132644.27</f>
        <v>1159850.67</v>
      </c>
      <c r="D10" s="4">
        <f t="shared" ref="D10:D32" si="0">B10+C10</f>
        <v>1265275.47</v>
      </c>
      <c r="E10" s="1"/>
    </row>
    <row r="11" spans="1:5" x14ac:dyDescent="0.25">
      <c r="A11" s="2" t="s">
        <v>20</v>
      </c>
      <c r="B11" s="7">
        <v>239581.99999999997</v>
      </c>
      <c r="C11" s="4">
        <v>0</v>
      </c>
      <c r="D11" s="4">
        <f t="shared" si="0"/>
        <v>239581.99999999997</v>
      </c>
    </row>
    <row r="12" spans="1:5" x14ac:dyDescent="0.25">
      <c r="A12" s="2" t="s">
        <v>23</v>
      </c>
      <c r="B12" s="7">
        <v>148065.96</v>
      </c>
      <c r="C12" s="4">
        <v>0</v>
      </c>
      <c r="D12" s="4">
        <f t="shared" si="0"/>
        <v>148065.96</v>
      </c>
    </row>
    <row r="13" spans="1:5" x14ac:dyDescent="0.25">
      <c r="A13" s="2" t="s">
        <v>24</v>
      </c>
      <c r="B13" s="7">
        <v>193816</v>
      </c>
      <c r="C13" s="4">
        <v>0</v>
      </c>
      <c r="D13" s="4">
        <f t="shared" si="0"/>
        <v>193816</v>
      </c>
    </row>
    <row r="14" spans="1:5" x14ac:dyDescent="0.25">
      <c r="A14" s="2" t="s">
        <v>25</v>
      </c>
      <c r="B14" s="7">
        <v>124694.12339999998</v>
      </c>
      <c r="C14" s="4">
        <v>0</v>
      </c>
      <c r="D14" s="4">
        <f t="shared" si="0"/>
        <v>124694.12339999998</v>
      </c>
    </row>
    <row r="15" spans="1:5" x14ac:dyDescent="0.25">
      <c r="A15" s="2" t="s">
        <v>26</v>
      </c>
      <c r="B15" s="7">
        <v>152173.035</v>
      </c>
      <c r="C15" s="4">
        <v>0</v>
      </c>
      <c r="D15" s="4">
        <f t="shared" si="0"/>
        <v>152173.035</v>
      </c>
    </row>
    <row r="16" spans="1:5" x14ac:dyDescent="0.25">
      <c r="A16" s="2" t="s">
        <v>27</v>
      </c>
      <c r="B16" s="7">
        <v>185963.46719999998</v>
      </c>
      <c r="C16" s="4">
        <v>0</v>
      </c>
      <c r="D16" s="4">
        <f t="shared" si="0"/>
        <v>185963.46719999998</v>
      </c>
    </row>
    <row r="17" spans="1:5" ht="25.5" x14ac:dyDescent="0.25">
      <c r="A17" s="2" t="s">
        <v>28</v>
      </c>
      <c r="B17" s="7">
        <v>139472.6004</v>
      </c>
      <c r="C17" s="4">
        <v>0</v>
      </c>
      <c r="D17" s="4">
        <f t="shared" si="0"/>
        <v>139472.6004</v>
      </c>
    </row>
    <row r="18" spans="1:5" x14ac:dyDescent="0.25">
      <c r="A18" s="2" t="s">
        <v>29</v>
      </c>
      <c r="B18" s="7">
        <v>185963.46719999998</v>
      </c>
      <c r="C18" s="4">
        <v>0</v>
      </c>
      <c r="D18" s="4">
        <f t="shared" si="0"/>
        <v>185963.46719999998</v>
      </c>
      <c r="E18" s="1"/>
    </row>
    <row r="19" spans="1:5" x14ac:dyDescent="0.25">
      <c r="A19" s="2" t="s">
        <v>30</v>
      </c>
      <c r="B19" s="7">
        <v>139472.6004</v>
      </c>
      <c r="C19" s="4">
        <v>0</v>
      </c>
      <c r="D19" s="4">
        <f t="shared" si="0"/>
        <v>139472.6004</v>
      </c>
      <c r="E19" s="1"/>
    </row>
    <row r="20" spans="1:5" ht="38.25" x14ac:dyDescent="0.25">
      <c r="A20" s="2" t="s">
        <v>31</v>
      </c>
      <c r="B20" s="7">
        <v>72000</v>
      </c>
      <c r="C20" s="4">
        <v>32000</v>
      </c>
      <c r="D20" s="4">
        <f t="shared" si="0"/>
        <v>104000</v>
      </c>
      <c r="E20" s="1"/>
    </row>
    <row r="21" spans="1:5" x14ac:dyDescent="0.25">
      <c r="A21" s="2" t="s">
        <v>5</v>
      </c>
      <c r="B21" s="7">
        <v>908507.1129999999</v>
      </c>
      <c r="C21" s="4">
        <v>0</v>
      </c>
      <c r="D21" s="4">
        <f t="shared" si="0"/>
        <v>908507.1129999999</v>
      </c>
      <c r="E21" s="1"/>
    </row>
    <row r="22" spans="1:5" x14ac:dyDescent="0.25">
      <c r="A22" s="2" t="s">
        <v>32</v>
      </c>
      <c r="B22" s="7">
        <v>2165602.7294999999</v>
      </c>
      <c r="C22" s="4">
        <v>0</v>
      </c>
      <c r="D22" s="4">
        <f t="shared" si="0"/>
        <v>2165602.7294999999</v>
      </c>
      <c r="E22" s="1"/>
    </row>
    <row r="23" spans="1:5" x14ac:dyDescent="0.25">
      <c r="A23" s="2" t="s">
        <v>33</v>
      </c>
      <c r="B23" s="7">
        <v>1077795.5895</v>
      </c>
      <c r="C23" s="4">
        <v>0</v>
      </c>
      <c r="D23" s="4">
        <f t="shared" si="0"/>
        <v>1077795.5895</v>
      </c>
      <c r="E23" s="1"/>
    </row>
    <row r="24" spans="1:5" x14ac:dyDescent="0.25">
      <c r="A24" s="2" t="s">
        <v>34</v>
      </c>
      <c r="B24" s="7">
        <v>456465.27816666663</v>
      </c>
      <c r="C24" s="4">
        <v>0</v>
      </c>
      <c r="D24" s="4">
        <f t="shared" si="0"/>
        <v>456465.27816666663</v>
      </c>
    </row>
    <row r="25" spans="1:5" x14ac:dyDescent="0.25">
      <c r="A25" s="2" t="s">
        <v>4</v>
      </c>
      <c r="B25" s="7">
        <v>1042098</v>
      </c>
      <c r="C25" s="4">
        <v>0</v>
      </c>
      <c r="D25" s="4">
        <f t="shared" si="0"/>
        <v>1042098</v>
      </c>
      <c r="E25" s="1"/>
    </row>
    <row r="26" spans="1:5" x14ac:dyDescent="0.25">
      <c r="A26" s="2" t="s">
        <v>35</v>
      </c>
      <c r="B26" s="7">
        <v>439107.50999999995</v>
      </c>
      <c r="C26" s="4">
        <v>0</v>
      </c>
      <c r="D26" s="4">
        <f t="shared" si="0"/>
        <v>439107.50999999995</v>
      </c>
      <c r="E26" s="1"/>
    </row>
    <row r="27" spans="1:5" x14ac:dyDescent="0.25">
      <c r="A27" s="2" t="s">
        <v>10</v>
      </c>
      <c r="B27" s="7">
        <v>50747.702375000008</v>
      </c>
      <c r="C27" s="4">
        <v>0</v>
      </c>
      <c r="D27" s="4">
        <f t="shared" si="0"/>
        <v>50747.702375000008</v>
      </c>
      <c r="E27" s="1"/>
    </row>
    <row r="28" spans="1:5" x14ac:dyDescent="0.25">
      <c r="A28" s="2" t="s">
        <v>6</v>
      </c>
      <c r="B28" s="7">
        <v>64800</v>
      </c>
      <c r="C28" s="4">
        <v>0</v>
      </c>
      <c r="D28" s="4">
        <f t="shared" si="0"/>
        <v>64800</v>
      </c>
      <c r="E28" s="1"/>
    </row>
    <row r="29" spans="1:5" x14ac:dyDescent="0.25">
      <c r="A29" s="2" t="s">
        <v>36</v>
      </c>
      <c r="B29" s="7">
        <v>2014044.2600000002</v>
      </c>
      <c r="C29" s="4">
        <v>0</v>
      </c>
      <c r="D29" s="4">
        <f t="shared" si="0"/>
        <v>2014044.2600000002</v>
      </c>
      <c r="E29" s="1"/>
    </row>
    <row r="30" spans="1:5" x14ac:dyDescent="0.25">
      <c r="A30" s="2" t="s">
        <v>7</v>
      </c>
      <c r="B30" s="7">
        <v>412183.674</v>
      </c>
      <c r="C30" s="4">
        <v>0</v>
      </c>
      <c r="D30" s="4">
        <f t="shared" si="0"/>
        <v>412183.674</v>
      </c>
    </row>
    <row r="31" spans="1:5" x14ac:dyDescent="0.25">
      <c r="A31" s="2" t="s">
        <v>8</v>
      </c>
      <c r="B31" s="7">
        <v>298000</v>
      </c>
      <c r="C31" s="4">
        <v>0</v>
      </c>
      <c r="D31" s="4">
        <f t="shared" si="0"/>
        <v>298000</v>
      </c>
    </row>
    <row r="32" spans="1:5" ht="15.75" thickBot="1" x14ac:dyDescent="0.3">
      <c r="A32" s="2" t="s">
        <v>9</v>
      </c>
      <c r="B32" s="7">
        <v>406440</v>
      </c>
      <c r="C32" s="4">
        <v>0</v>
      </c>
      <c r="D32" s="4">
        <f t="shared" si="0"/>
        <v>406440</v>
      </c>
    </row>
    <row r="33" spans="1:5" ht="26.25" thickBot="1" x14ac:dyDescent="0.3">
      <c r="A33" s="6" t="s">
        <v>11</v>
      </c>
      <c r="B33" s="8">
        <f>SUM(B9:B32)</f>
        <v>19644784.626141671</v>
      </c>
      <c r="C33" s="8">
        <f>SUM(C9:C32)</f>
        <v>1191850.67</v>
      </c>
      <c r="D33" s="8">
        <f>SUM(D9:D32)</f>
        <v>20836635.296141669</v>
      </c>
      <c r="E33" s="1"/>
    </row>
    <row r="34" spans="1:5" ht="25.5" x14ac:dyDescent="0.25">
      <c r="A34" s="2" t="s">
        <v>37</v>
      </c>
      <c r="B34" s="9">
        <v>183107.39449999997</v>
      </c>
      <c r="C34" s="4">
        <v>0</v>
      </c>
      <c r="D34" s="4">
        <f t="shared" ref="D34:D45" si="1">B34+C34</f>
        <v>183107.39449999997</v>
      </c>
      <c r="E34" s="1"/>
    </row>
    <row r="35" spans="1:5" ht="25.5" x14ac:dyDescent="0.25">
      <c r="A35" s="2" t="s">
        <v>38</v>
      </c>
      <c r="B35" s="7">
        <v>270334.701</v>
      </c>
      <c r="C35" s="4">
        <v>0</v>
      </c>
      <c r="D35" s="4">
        <f t="shared" si="1"/>
        <v>270334.701</v>
      </c>
    </row>
    <row r="36" spans="1:5" x14ac:dyDescent="0.25">
      <c r="A36" s="2" t="s">
        <v>39</v>
      </c>
      <c r="B36" s="7">
        <v>148820.63499999998</v>
      </c>
      <c r="C36" s="4">
        <v>0</v>
      </c>
      <c r="D36" s="4">
        <f t="shared" si="1"/>
        <v>148820.63499999998</v>
      </c>
    </row>
    <row r="37" spans="1:5" x14ac:dyDescent="0.25">
      <c r="A37" s="2" t="s">
        <v>40</v>
      </c>
      <c r="B37" s="7">
        <v>82569.9639525862</v>
      </c>
      <c r="C37" s="4">
        <v>0</v>
      </c>
      <c r="D37" s="4">
        <f t="shared" si="1"/>
        <v>82569.9639525862</v>
      </c>
    </row>
    <row r="38" spans="1:5" x14ac:dyDescent="0.25">
      <c r="A38" s="2" t="s">
        <v>12</v>
      </c>
      <c r="B38" s="7">
        <v>174000</v>
      </c>
      <c r="C38" s="4">
        <v>220000</v>
      </c>
      <c r="D38" s="4">
        <f t="shared" si="1"/>
        <v>394000</v>
      </c>
    </row>
    <row r="39" spans="1:5" x14ac:dyDescent="0.25">
      <c r="A39" s="2" t="s">
        <v>41</v>
      </c>
      <c r="B39" s="7">
        <v>14599.650249999999</v>
      </c>
      <c r="C39" s="4">
        <v>0</v>
      </c>
      <c r="D39" s="4">
        <f t="shared" si="1"/>
        <v>14599.650249999999</v>
      </c>
    </row>
    <row r="40" spans="1:5" x14ac:dyDescent="0.25">
      <c r="A40" s="2" t="s">
        <v>42</v>
      </c>
      <c r="B40" s="7">
        <v>766.69</v>
      </c>
      <c r="C40" s="4">
        <v>0</v>
      </c>
      <c r="D40" s="4">
        <f t="shared" si="1"/>
        <v>766.69</v>
      </c>
    </row>
    <row r="41" spans="1:5" ht="25.5" x14ac:dyDescent="0.25">
      <c r="A41" s="2" t="s">
        <v>44</v>
      </c>
      <c r="B41" s="7">
        <v>24407.105818965523</v>
      </c>
      <c r="C41" s="4">
        <v>0</v>
      </c>
      <c r="D41" s="4">
        <f t="shared" si="1"/>
        <v>24407.105818965523</v>
      </c>
    </row>
    <row r="42" spans="1:5" ht="25.5" x14ac:dyDescent="0.25">
      <c r="A42" s="2" t="s">
        <v>45</v>
      </c>
      <c r="B42" s="7">
        <v>6726.6082500000002</v>
      </c>
      <c r="C42" s="4">
        <v>0</v>
      </c>
      <c r="D42" s="4">
        <f t="shared" si="1"/>
        <v>6726.6082500000002</v>
      </c>
    </row>
    <row r="43" spans="1:5" x14ac:dyDescent="0.25">
      <c r="A43" s="2" t="s">
        <v>46</v>
      </c>
      <c r="B43" s="7">
        <v>44486.133749999994</v>
      </c>
      <c r="C43" s="4">
        <v>0</v>
      </c>
      <c r="D43" s="4">
        <f t="shared" si="1"/>
        <v>44486.133749999994</v>
      </c>
    </row>
    <row r="44" spans="1:5" ht="25.5" x14ac:dyDescent="0.25">
      <c r="A44" s="2" t="s">
        <v>68</v>
      </c>
      <c r="B44" s="7">
        <v>15762.94</v>
      </c>
      <c r="C44" s="4">
        <v>0</v>
      </c>
      <c r="D44" s="4">
        <f t="shared" si="1"/>
        <v>15762.94</v>
      </c>
    </row>
    <row r="45" spans="1:5" ht="26.25" thickBot="1" x14ac:dyDescent="0.3">
      <c r="A45" s="2" t="s">
        <v>47</v>
      </c>
      <c r="B45" s="7">
        <v>25599.448000000004</v>
      </c>
      <c r="C45" s="4">
        <v>0</v>
      </c>
      <c r="D45" s="4">
        <f t="shared" si="1"/>
        <v>25599.448000000004</v>
      </c>
    </row>
    <row r="46" spans="1:5" ht="26.25" thickBot="1" x14ac:dyDescent="0.3">
      <c r="A46" s="6" t="s">
        <v>14</v>
      </c>
      <c r="B46" s="8">
        <f>SUM(B34:B45)</f>
        <v>991181.27052155149</v>
      </c>
      <c r="C46" s="8">
        <f>SUM(C34:C45)</f>
        <v>220000</v>
      </c>
      <c r="D46" s="8">
        <f>SUM(D34:D45)</f>
        <v>1211181.2705215516</v>
      </c>
      <c r="E46" s="1"/>
    </row>
    <row r="47" spans="1:5" x14ac:dyDescent="0.25">
      <c r="A47" s="2" t="s">
        <v>48</v>
      </c>
      <c r="B47" s="7">
        <v>369183.63410775852</v>
      </c>
      <c r="C47" s="4">
        <v>0</v>
      </c>
      <c r="D47" s="4">
        <f t="shared" ref="D47:D72" si="2">B47+C47</f>
        <v>369183.63410775852</v>
      </c>
    </row>
    <row r="48" spans="1:5" x14ac:dyDescent="0.25">
      <c r="A48" s="2" t="s">
        <v>49</v>
      </c>
      <c r="B48" s="7">
        <v>315663.02687499998</v>
      </c>
      <c r="C48" s="4">
        <v>0</v>
      </c>
      <c r="D48" s="4">
        <f t="shared" si="2"/>
        <v>315663.02687499998</v>
      </c>
    </row>
    <row r="49" spans="1:6" x14ac:dyDescent="0.25">
      <c r="A49" s="2" t="s">
        <v>50</v>
      </c>
      <c r="B49" s="7">
        <v>57378.554999999993</v>
      </c>
      <c r="C49" s="4">
        <v>0</v>
      </c>
      <c r="D49" s="4">
        <f t="shared" si="2"/>
        <v>57378.554999999993</v>
      </c>
    </row>
    <row r="50" spans="1:6" x14ac:dyDescent="0.25">
      <c r="A50" s="2" t="s">
        <v>51</v>
      </c>
      <c r="B50" s="7">
        <v>280126.08000000002</v>
      </c>
      <c r="C50" s="4">
        <v>0</v>
      </c>
      <c r="D50" s="4">
        <f t="shared" si="2"/>
        <v>280126.08000000002</v>
      </c>
    </row>
    <row r="51" spans="1:6" x14ac:dyDescent="0.25">
      <c r="A51" s="2" t="s">
        <v>52</v>
      </c>
      <c r="B51" s="7">
        <v>19142.782999999999</v>
      </c>
      <c r="C51" s="4">
        <v>0</v>
      </c>
      <c r="D51" s="4">
        <f t="shared" si="2"/>
        <v>19142.782999999999</v>
      </c>
    </row>
    <row r="52" spans="1:6" ht="25.5" x14ac:dyDescent="0.25">
      <c r="A52" s="2" t="s">
        <v>70</v>
      </c>
      <c r="B52" s="7">
        <v>132077.83250000002</v>
      </c>
      <c r="C52" s="4">
        <v>0</v>
      </c>
      <c r="D52" s="4">
        <f t="shared" si="2"/>
        <v>132077.83250000002</v>
      </c>
      <c r="E52" s="1"/>
      <c r="F52" s="15"/>
    </row>
    <row r="53" spans="1:6" x14ac:dyDescent="0.25">
      <c r="A53" s="2" t="s">
        <v>21</v>
      </c>
      <c r="B53" s="7">
        <v>1200000</v>
      </c>
      <c r="C53" s="4">
        <v>-1200000</v>
      </c>
      <c r="D53" s="4">
        <f t="shared" si="2"/>
        <v>0</v>
      </c>
    </row>
    <row r="54" spans="1:6" x14ac:dyDescent="0.25">
      <c r="A54" s="2" t="s">
        <v>53</v>
      </c>
      <c r="B54" s="7">
        <v>1327200</v>
      </c>
      <c r="C54" s="4">
        <v>1200000</v>
      </c>
      <c r="D54" s="4">
        <f t="shared" si="2"/>
        <v>2527200</v>
      </c>
    </row>
    <row r="55" spans="1:6" x14ac:dyDescent="0.25">
      <c r="A55" s="2" t="s">
        <v>54</v>
      </c>
      <c r="B55" s="7">
        <v>32785</v>
      </c>
      <c r="C55" s="4">
        <v>0</v>
      </c>
      <c r="D55" s="4">
        <f t="shared" si="2"/>
        <v>32785</v>
      </c>
      <c r="E55" s="1"/>
    </row>
    <row r="56" spans="1:6" ht="25.5" x14ac:dyDescent="0.25">
      <c r="A56" s="21" t="s">
        <v>55</v>
      </c>
      <c r="B56" s="19">
        <v>0</v>
      </c>
      <c r="C56" s="20">
        <v>0</v>
      </c>
      <c r="D56" s="20">
        <f t="shared" si="2"/>
        <v>0</v>
      </c>
      <c r="E56" s="13"/>
    </row>
    <row r="57" spans="1:6" x14ac:dyDescent="0.25">
      <c r="A57" s="2" t="s">
        <v>56</v>
      </c>
      <c r="B57" s="7">
        <v>438858</v>
      </c>
      <c r="C57" s="4">
        <v>0</v>
      </c>
      <c r="D57" s="4">
        <f t="shared" si="2"/>
        <v>438858</v>
      </c>
    </row>
    <row r="58" spans="1:6" ht="25.5" x14ac:dyDescent="0.25">
      <c r="A58" s="2" t="s">
        <v>57</v>
      </c>
      <c r="B58" s="7">
        <v>12490.349750000001</v>
      </c>
      <c r="C58" s="4">
        <v>0</v>
      </c>
      <c r="D58" s="4">
        <f t="shared" si="2"/>
        <v>12490.349750000001</v>
      </c>
    </row>
    <row r="59" spans="1:6" x14ac:dyDescent="0.25">
      <c r="A59" s="2" t="s">
        <v>58</v>
      </c>
      <c r="B59" s="7">
        <v>78129.871249999997</v>
      </c>
      <c r="C59" s="4">
        <v>0</v>
      </c>
      <c r="D59" s="4">
        <f t="shared" si="2"/>
        <v>78129.871249999997</v>
      </c>
    </row>
    <row r="60" spans="1:6" ht="25.5" x14ac:dyDescent="0.25">
      <c r="A60" s="2" t="s">
        <v>59</v>
      </c>
      <c r="B60" s="7">
        <v>178429.67175000004</v>
      </c>
      <c r="C60" s="4">
        <v>0</v>
      </c>
      <c r="D60" s="4">
        <f t="shared" si="2"/>
        <v>178429.67175000004</v>
      </c>
    </row>
    <row r="61" spans="1:6" x14ac:dyDescent="0.25">
      <c r="A61" s="2" t="s">
        <v>17</v>
      </c>
      <c r="B61" s="7">
        <v>6853.125</v>
      </c>
      <c r="C61" s="4">
        <v>0</v>
      </c>
      <c r="D61" s="4">
        <f t="shared" si="2"/>
        <v>6853.125</v>
      </c>
    </row>
    <row r="62" spans="1:6" x14ac:dyDescent="0.25">
      <c r="A62" s="2" t="s">
        <v>60</v>
      </c>
      <c r="B62" s="7">
        <v>207754</v>
      </c>
      <c r="C62" s="4">
        <v>0</v>
      </c>
      <c r="D62" s="4">
        <f t="shared" si="2"/>
        <v>207754</v>
      </c>
    </row>
    <row r="63" spans="1:6" x14ac:dyDescent="0.25">
      <c r="A63" s="2" t="s">
        <v>61</v>
      </c>
      <c r="B63" s="7">
        <v>5800.7</v>
      </c>
      <c r="C63" s="4">
        <v>0</v>
      </c>
      <c r="D63" s="4">
        <f t="shared" si="2"/>
        <v>5800.7</v>
      </c>
    </row>
    <row r="64" spans="1:6" ht="25.5" x14ac:dyDescent="0.25">
      <c r="A64" s="2" t="s">
        <v>69</v>
      </c>
      <c r="B64" s="7">
        <v>35000</v>
      </c>
      <c r="C64" s="4">
        <v>0</v>
      </c>
      <c r="D64" s="4">
        <f t="shared" si="2"/>
        <v>35000</v>
      </c>
    </row>
    <row r="65" spans="1:5" x14ac:dyDescent="0.25">
      <c r="A65" s="2" t="s">
        <v>43</v>
      </c>
      <c r="B65" s="7">
        <v>24945.589999999997</v>
      </c>
      <c r="C65" s="4">
        <v>0</v>
      </c>
      <c r="D65" s="4">
        <f t="shared" si="2"/>
        <v>24945.589999999997</v>
      </c>
    </row>
    <row r="66" spans="1:5" x14ac:dyDescent="0.25">
      <c r="A66" s="2" t="s">
        <v>62</v>
      </c>
      <c r="B66" s="7">
        <v>1995.2</v>
      </c>
      <c r="C66" s="4">
        <v>0</v>
      </c>
      <c r="D66" s="4">
        <f t="shared" si="2"/>
        <v>1995.2</v>
      </c>
    </row>
    <row r="67" spans="1:5" x14ac:dyDescent="0.25">
      <c r="A67" s="2" t="s">
        <v>15</v>
      </c>
      <c r="B67" s="7">
        <v>72858.008900000001</v>
      </c>
      <c r="C67" s="4">
        <v>0</v>
      </c>
      <c r="D67" s="4">
        <f t="shared" si="2"/>
        <v>72858.008900000001</v>
      </c>
    </row>
    <row r="68" spans="1:5" x14ac:dyDescent="0.25">
      <c r="A68" s="2" t="s">
        <v>63</v>
      </c>
      <c r="B68" s="7">
        <v>100000</v>
      </c>
      <c r="C68" s="4">
        <v>0</v>
      </c>
      <c r="D68" s="4">
        <f t="shared" si="2"/>
        <v>100000</v>
      </c>
    </row>
    <row r="69" spans="1:5" x14ac:dyDescent="0.25">
      <c r="A69" s="2" t="s">
        <v>16</v>
      </c>
      <c r="B69" s="7">
        <v>15115.575000000001</v>
      </c>
      <c r="C69" s="4">
        <v>0</v>
      </c>
      <c r="D69" s="4">
        <f t="shared" si="2"/>
        <v>15115.575000000001</v>
      </c>
    </row>
    <row r="70" spans="1:5" x14ac:dyDescent="0.25">
      <c r="A70" s="2" t="s">
        <v>64</v>
      </c>
      <c r="B70" s="7">
        <v>426435.20890920004</v>
      </c>
      <c r="C70" s="4">
        <v>0</v>
      </c>
      <c r="D70" s="4">
        <f t="shared" si="2"/>
        <v>426435.20890920004</v>
      </c>
    </row>
    <row r="71" spans="1:5" x14ac:dyDescent="0.25">
      <c r="A71" s="2" t="s">
        <v>18</v>
      </c>
      <c r="B71" s="7">
        <v>51684.88</v>
      </c>
      <c r="C71" s="4">
        <v>0</v>
      </c>
      <c r="D71" s="7">
        <f t="shared" si="2"/>
        <v>51684.88</v>
      </c>
      <c r="E71" s="1"/>
    </row>
    <row r="72" spans="1:5" ht="15.75" thickBot="1" x14ac:dyDescent="0.3">
      <c r="A72" s="2" t="s">
        <v>13</v>
      </c>
      <c r="B72" s="7">
        <v>21309.359499999999</v>
      </c>
      <c r="C72" s="4">
        <v>0</v>
      </c>
      <c r="D72" s="4">
        <f t="shared" si="2"/>
        <v>21309.359499999999</v>
      </c>
    </row>
    <row r="73" spans="1:5" ht="26.25" thickBot="1" x14ac:dyDescent="0.3">
      <c r="A73" s="6" t="s">
        <v>19</v>
      </c>
      <c r="B73" s="8">
        <f>SUM(B47:B72)</f>
        <v>5411216.4515419593</v>
      </c>
      <c r="C73" s="8">
        <f>SUM(C47:C72)</f>
        <v>0</v>
      </c>
      <c r="D73" s="8">
        <f>SUM(D47:D72)</f>
        <v>5411216.4515419593</v>
      </c>
      <c r="E73" s="1"/>
    </row>
    <row r="74" spans="1:5" x14ac:dyDescent="0.25">
      <c r="A74" s="3" t="s">
        <v>65</v>
      </c>
      <c r="B74" s="7">
        <v>235000</v>
      </c>
      <c r="C74" s="4">
        <v>0</v>
      </c>
      <c r="D74" s="4">
        <f t="shared" ref="D74:D78" si="3">B74+C74</f>
        <v>235000</v>
      </c>
    </row>
    <row r="75" spans="1:5" x14ac:dyDescent="0.25">
      <c r="A75" s="18" t="s">
        <v>74</v>
      </c>
      <c r="B75" s="19">
        <v>0</v>
      </c>
      <c r="C75" s="20">
        <v>0</v>
      </c>
      <c r="D75" s="20">
        <f t="shared" si="3"/>
        <v>0</v>
      </c>
    </row>
    <row r="76" spans="1:5" ht="25.5" x14ac:dyDescent="0.25">
      <c r="A76" s="18" t="s">
        <v>73</v>
      </c>
      <c r="B76" s="19">
        <v>0</v>
      </c>
      <c r="C76" s="20">
        <v>0</v>
      </c>
      <c r="D76" s="20">
        <f t="shared" si="3"/>
        <v>0</v>
      </c>
    </row>
    <row r="77" spans="1:5" ht="25.5" x14ac:dyDescent="0.25">
      <c r="A77" s="3" t="s">
        <v>75</v>
      </c>
      <c r="B77" s="7">
        <v>300000</v>
      </c>
      <c r="C77" s="4">
        <v>0</v>
      </c>
      <c r="D77" s="4">
        <f t="shared" si="3"/>
        <v>300000</v>
      </c>
    </row>
    <row r="78" spans="1:5" ht="26.25" thickBot="1" x14ac:dyDescent="0.3">
      <c r="A78" s="3" t="s">
        <v>66</v>
      </c>
      <c r="B78" s="7">
        <v>246792.39</v>
      </c>
      <c r="C78" s="4">
        <v>1053207.6000000001</v>
      </c>
      <c r="D78" s="4">
        <f t="shared" si="3"/>
        <v>1299999.9900000002</v>
      </c>
    </row>
    <row r="79" spans="1:5" ht="26.25" thickBot="1" x14ac:dyDescent="0.3">
      <c r="A79" s="6" t="s">
        <v>67</v>
      </c>
      <c r="B79" s="8">
        <f>SUM(B74:B78)</f>
        <v>781792.39</v>
      </c>
      <c r="C79" s="8">
        <f>SUM(C74:C78)</f>
        <v>1053207.6000000001</v>
      </c>
      <c r="D79" s="8">
        <f>SUM(D74:D78)</f>
        <v>1834999.9900000002</v>
      </c>
      <c r="E79" s="1"/>
    </row>
    <row r="80" spans="1:5" ht="32.25" thickBot="1" x14ac:dyDescent="0.3">
      <c r="A80" s="16" t="s">
        <v>79</v>
      </c>
      <c r="B80" s="8">
        <f>B33+B46+B73+B79</f>
        <v>26828974.738205183</v>
      </c>
      <c r="C80" s="8">
        <f>C33+C46+C73+C79</f>
        <v>2465058.27</v>
      </c>
      <c r="D80" s="8">
        <f>D33+D46+D73+D79</f>
        <v>29294033.008205183</v>
      </c>
      <c r="E80" s="1"/>
    </row>
    <row r="81" spans="1:4" x14ac:dyDescent="0.25">
      <c r="B81" s="1"/>
      <c r="C81" s="1"/>
      <c r="D81" s="1"/>
    </row>
    <row r="82" spans="1:4" x14ac:dyDescent="0.25">
      <c r="A82" s="17" t="s">
        <v>80</v>
      </c>
      <c r="B82" s="1"/>
      <c r="C82" s="1"/>
      <c r="D82" s="1"/>
    </row>
    <row r="83" spans="1:4" x14ac:dyDescent="0.25">
      <c r="A83" s="23" t="s">
        <v>82</v>
      </c>
      <c r="B83" s="1"/>
      <c r="C83" s="1"/>
      <c r="D83" s="1"/>
    </row>
    <row r="84" spans="1:4" x14ac:dyDescent="0.25">
      <c r="A84" s="23" t="s">
        <v>83</v>
      </c>
      <c r="B84" s="1"/>
      <c r="C84" s="1"/>
      <c r="D84" s="1"/>
    </row>
    <row r="85" spans="1:4" x14ac:dyDescent="0.25">
      <c r="A85" s="25" t="s">
        <v>91</v>
      </c>
      <c r="B85" s="1"/>
      <c r="C85" s="1"/>
      <c r="D85" s="1"/>
    </row>
    <row r="86" spans="1:4" x14ac:dyDescent="0.25">
      <c r="A86" s="25" t="s">
        <v>90</v>
      </c>
      <c r="B86" s="1"/>
      <c r="C86" s="1"/>
      <c r="D86" s="1"/>
    </row>
    <row r="87" spans="1:4" x14ac:dyDescent="0.25">
      <c r="A87" s="25" t="s">
        <v>92</v>
      </c>
      <c r="B87" s="1"/>
      <c r="C87" s="1"/>
      <c r="D87" s="1"/>
    </row>
    <row r="88" spans="1:4" x14ac:dyDescent="0.25">
      <c r="A88" s="25" t="s">
        <v>93</v>
      </c>
      <c r="B88" s="1"/>
      <c r="C88" s="1"/>
      <c r="D88" s="1"/>
    </row>
    <row r="89" spans="1:4" x14ac:dyDescent="0.25">
      <c r="A89" s="25" t="s">
        <v>94</v>
      </c>
      <c r="B89" s="1"/>
      <c r="C89" s="1"/>
      <c r="D89" s="1"/>
    </row>
    <row r="90" spans="1:4" x14ac:dyDescent="0.25">
      <c r="A90" s="25" t="s">
        <v>95</v>
      </c>
      <c r="B90" s="1"/>
      <c r="C90" s="1"/>
      <c r="D90" s="1"/>
    </row>
    <row r="91" spans="1:4" x14ac:dyDescent="0.25">
      <c r="A91" s="25" t="s">
        <v>96</v>
      </c>
      <c r="B91" s="1"/>
      <c r="C91" s="1"/>
      <c r="D91" s="1"/>
    </row>
    <row r="92" spans="1:4" x14ac:dyDescent="0.25">
      <c r="A92" s="25" t="s">
        <v>97</v>
      </c>
      <c r="B92" s="1"/>
      <c r="C92" s="1"/>
      <c r="D92" s="1"/>
    </row>
    <row r="93" spans="1:4" x14ac:dyDescent="0.25">
      <c r="D93" s="1"/>
    </row>
    <row r="94" spans="1:4" x14ac:dyDescent="0.25">
      <c r="A94" s="22" t="s">
        <v>81</v>
      </c>
      <c r="C94" s="1"/>
    </row>
    <row r="96" spans="1:4" x14ac:dyDescent="0.25">
      <c r="A96" s="24" t="s">
        <v>84</v>
      </c>
      <c r="C96" s="27" t="s">
        <v>87</v>
      </c>
      <c r="D96" s="27"/>
    </row>
    <row r="100" spans="1:4" x14ac:dyDescent="0.25">
      <c r="A100" s="24" t="s">
        <v>85</v>
      </c>
      <c r="C100" s="27" t="s">
        <v>88</v>
      </c>
      <c r="D100" s="27"/>
    </row>
    <row r="101" spans="1:4" x14ac:dyDescent="0.25">
      <c r="A101" s="24" t="s">
        <v>86</v>
      </c>
      <c r="C101" s="27" t="s">
        <v>89</v>
      </c>
      <c r="D101" s="27"/>
    </row>
  </sheetData>
  <mergeCells count="7">
    <mergeCell ref="C101:D101"/>
    <mergeCell ref="A4:D4"/>
    <mergeCell ref="A5:D5"/>
    <mergeCell ref="A6:D6"/>
    <mergeCell ref="A7:D7"/>
    <mergeCell ref="C96:D96"/>
    <mergeCell ref="C100:D100"/>
  </mergeCells>
  <pageMargins left="0.70866141732283472" right="0.70866141732283472" top="0.74803149606299213" bottom="0.74803149606299213" header="0.31496062992125984" footer="0.31496062992125984"/>
  <pageSetup scale="86" fitToHeight="3" orientation="portrait" r:id="rId1"/>
  <headerFooter>
    <oddFooter>&amp;C&amp;P/&amp;N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94096-2BB4-4D37-A478-2675A3A5CC76}">
  <sheetPr>
    <pageSetUpPr fitToPage="1"/>
  </sheetPr>
  <dimension ref="A4:F105"/>
  <sheetViews>
    <sheetView tabSelected="1" topLeftCell="A73" workbookViewId="0">
      <selection activeCell="D33" sqref="D33"/>
    </sheetView>
  </sheetViews>
  <sheetFormatPr baseColWidth="10" defaultColWidth="11.42578125" defaultRowHeight="15" x14ac:dyDescent="0.25"/>
  <cols>
    <col min="1" max="1" width="43.5703125" customWidth="1"/>
    <col min="2" max="2" width="22" customWidth="1"/>
    <col min="3" max="3" width="18.7109375" customWidth="1"/>
    <col min="4" max="4" width="20.42578125" customWidth="1"/>
    <col min="5" max="5" width="15.140625" bestFit="1" customWidth="1"/>
  </cols>
  <sheetData>
    <row r="4" spans="1:5" x14ac:dyDescent="0.25">
      <c r="A4" s="28" t="s">
        <v>76</v>
      </c>
      <c r="B4" s="28"/>
      <c r="C4" s="28"/>
      <c r="D4" s="28"/>
    </row>
    <row r="5" spans="1:5" x14ac:dyDescent="0.25">
      <c r="A5" s="29" t="s">
        <v>0</v>
      </c>
      <c r="B5" s="29"/>
      <c r="C5" s="29"/>
      <c r="D5" s="29"/>
    </row>
    <row r="6" spans="1:5" x14ac:dyDescent="0.25">
      <c r="A6" s="29" t="s">
        <v>1</v>
      </c>
      <c r="B6" s="29"/>
      <c r="C6" s="29"/>
      <c r="D6" s="29"/>
    </row>
    <row r="7" spans="1:5" ht="15.75" thickBot="1" x14ac:dyDescent="0.3">
      <c r="A7" s="30" t="s">
        <v>2</v>
      </c>
      <c r="B7" s="30"/>
      <c r="C7" s="30"/>
      <c r="D7" s="30"/>
    </row>
    <row r="8" spans="1:5" ht="26.25" thickBot="1" x14ac:dyDescent="0.3">
      <c r="A8" s="14" t="s">
        <v>3</v>
      </c>
      <c r="B8" s="14" t="s">
        <v>72</v>
      </c>
      <c r="C8" s="14" t="s">
        <v>77</v>
      </c>
      <c r="D8" s="14" t="s">
        <v>78</v>
      </c>
    </row>
    <row r="9" spans="1:5" x14ac:dyDescent="0.25">
      <c r="A9" s="5" t="s">
        <v>22</v>
      </c>
      <c r="B9" s="10">
        <v>8622364.716</v>
      </c>
      <c r="C9" s="11">
        <v>0</v>
      </c>
      <c r="D9" s="11">
        <f>B9+C9</f>
        <v>8622364.716</v>
      </c>
    </row>
    <row r="10" spans="1:5" ht="25.5" x14ac:dyDescent="0.25">
      <c r="A10" s="12" t="s">
        <v>71</v>
      </c>
      <c r="B10" s="7">
        <v>105424.8</v>
      </c>
      <c r="C10" s="26">
        <f>27206.4+1132644.27</f>
        <v>1159850.67</v>
      </c>
      <c r="D10" s="4">
        <f t="shared" ref="D10:D32" si="0">B10+C10</f>
        <v>1265275.47</v>
      </c>
      <c r="E10" s="1"/>
    </row>
    <row r="11" spans="1:5" x14ac:dyDescent="0.25">
      <c r="A11" s="2" t="s">
        <v>20</v>
      </c>
      <c r="B11" s="7">
        <v>239581.99999999997</v>
      </c>
      <c r="C11" s="4">
        <v>0</v>
      </c>
      <c r="D11" s="4">
        <f t="shared" si="0"/>
        <v>239581.99999999997</v>
      </c>
    </row>
    <row r="12" spans="1:5" x14ac:dyDescent="0.25">
      <c r="A12" s="2" t="s">
        <v>23</v>
      </c>
      <c r="B12" s="7">
        <v>148065.96</v>
      </c>
      <c r="C12" s="4">
        <v>0</v>
      </c>
      <c r="D12" s="4">
        <f t="shared" si="0"/>
        <v>148065.96</v>
      </c>
    </row>
    <row r="13" spans="1:5" x14ac:dyDescent="0.25">
      <c r="A13" s="2" t="s">
        <v>24</v>
      </c>
      <c r="B13" s="7">
        <v>193816</v>
      </c>
      <c r="C13" s="4">
        <v>0</v>
      </c>
      <c r="D13" s="4">
        <f t="shared" si="0"/>
        <v>193816</v>
      </c>
    </row>
    <row r="14" spans="1:5" x14ac:dyDescent="0.25">
      <c r="A14" s="2" t="s">
        <v>25</v>
      </c>
      <c r="B14" s="7">
        <v>124694.12339999998</v>
      </c>
      <c r="C14" s="4">
        <v>0</v>
      </c>
      <c r="D14" s="4">
        <f t="shared" si="0"/>
        <v>124694.12339999998</v>
      </c>
    </row>
    <row r="15" spans="1:5" x14ac:dyDescent="0.25">
      <c r="A15" s="2" t="s">
        <v>26</v>
      </c>
      <c r="B15" s="7">
        <v>152173.035</v>
      </c>
      <c r="C15" s="4">
        <v>0</v>
      </c>
      <c r="D15" s="4">
        <f t="shared" si="0"/>
        <v>152173.035</v>
      </c>
    </row>
    <row r="16" spans="1:5" x14ac:dyDescent="0.25">
      <c r="A16" s="2" t="s">
        <v>27</v>
      </c>
      <c r="B16" s="7">
        <v>185963.46719999998</v>
      </c>
      <c r="C16" s="4">
        <v>0</v>
      </c>
      <c r="D16" s="4">
        <f t="shared" si="0"/>
        <v>185963.46719999998</v>
      </c>
    </row>
    <row r="17" spans="1:5" ht="25.5" x14ac:dyDescent="0.25">
      <c r="A17" s="2" t="s">
        <v>28</v>
      </c>
      <c r="B17" s="7">
        <v>139472.6004</v>
      </c>
      <c r="C17" s="4">
        <v>0</v>
      </c>
      <c r="D17" s="4">
        <f t="shared" si="0"/>
        <v>139472.6004</v>
      </c>
    </row>
    <row r="18" spans="1:5" x14ac:dyDescent="0.25">
      <c r="A18" s="2" t="s">
        <v>29</v>
      </c>
      <c r="B18" s="7">
        <v>185963.46719999998</v>
      </c>
      <c r="C18" s="4">
        <v>0</v>
      </c>
      <c r="D18" s="4">
        <f t="shared" si="0"/>
        <v>185963.46719999998</v>
      </c>
      <c r="E18" s="1"/>
    </row>
    <row r="19" spans="1:5" x14ac:dyDescent="0.25">
      <c r="A19" s="2" t="s">
        <v>30</v>
      </c>
      <c r="B19" s="7">
        <v>139472.6004</v>
      </c>
      <c r="C19" s="4">
        <v>0</v>
      </c>
      <c r="D19" s="4">
        <f t="shared" si="0"/>
        <v>139472.6004</v>
      </c>
      <c r="E19" s="1"/>
    </row>
    <row r="20" spans="1:5" ht="38.25" x14ac:dyDescent="0.25">
      <c r="A20" s="2" t="s">
        <v>31</v>
      </c>
      <c r="B20" s="7">
        <v>72000</v>
      </c>
      <c r="C20" s="4">
        <v>32000</v>
      </c>
      <c r="D20" s="4">
        <f t="shared" si="0"/>
        <v>104000</v>
      </c>
      <c r="E20" s="1"/>
    </row>
    <row r="21" spans="1:5" x14ac:dyDescent="0.25">
      <c r="A21" s="2" t="s">
        <v>5</v>
      </c>
      <c r="B21" s="7">
        <v>908507.1129999999</v>
      </c>
      <c r="C21" s="4">
        <v>0</v>
      </c>
      <c r="D21" s="4">
        <f t="shared" si="0"/>
        <v>908507.1129999999</v>
      </c>
      <c r="E21" s="1"/>
    </row>
    <row r="22" spans="1:5" x14ac:dyDescent="0.25">
      <c r="A22" s="2" t="s">
        <v>32</v>
      </c>
      <c r="B22" s="7">
        <v>2165602.7294999999</v>
      </c>
      <c r="C22" s="4">
        <v>0</v>
      </c>
      <c r="D22" s="4">
        <f t="shared" si="0"/>
        <v>2165602.7294999999</v>
      </c>
      <c r="E22" s="1"/>
    </row>
    <row r="23" spans="1:5" x14ac:dyDescent="0.25">
      <c r="A23" s="2" t="s">
        <v>33</v>
      </c>
      <c r="B23" s="7">
        <v>1077795.5895</v>
      </c>
      <c r="C23" s="4">
        <v>0</v>
      </c>
      <c r="D23" s="4">
        <f t="shared" si="0"/>
        <v>1077795.5895</v>
      </c>
      <c r="E23" s="1"/>
    </row>
    <row r="24" spans="1:5" x14ac:dyDescent="0.25">
      <c r="A24" s="2" t="s">
        <v>34</v>
      </c>
      <c r="B24" s="7">
        <v>456465.27816666663</v>
      </c>
      <c r="C24" s="4">
        <v>0</v>
      </c>
      <c r="D24" s="4">
        <f t="shared" si="0"/>
        <v>456465.27816666663</v>
      </c>
    </row>
    <row r="25" spans="1:5" x14ac:dyDescent="0.25">
      <c r="A25" s="2" t="s">
        <v>4</v>
      </c>
      <c r="B25" s="7">
        <v>1042098</v>
      </c>
      <c r="C25" s="4">
        <v>0</v>
      </c>
      <c r="D25" s="4">
        <f t="shared" si="0"/>
        <v>1042098</v>
      </c>
      <c r="E25" s="1"/>
    </row>
    <row r="26" spans="1:5" x14ac:dyDescent="0.25">
      <c r="A26" s="2" t="s">
        <v>35</v>
      </c>
      <c r="B26" s="7">
        <v>439107.50999999995</v>
      </c>
      <c r="C26" s="4">
        <v>0</v>
      </c>
      <c r="D26" s="4">
        <f t="shared" si="0"/>
        <v>439107.50999999995</v>
      </c>
      <c r="E26" s="1"/>
    </row>
    <row r="27" spans="1:5" x14ac:dyDescent="0.25">
      <c r="A27" s="2" t="s">
        <v>10</v>
      </c>
      <c r="B27" s="7">
        <v>50747.702375000008</v>
      </c>
      <c r="C27" s="4">
        <v>0</v>
      </c>
      <c r="D27" s="4">
        <f t="shared" si="0"/>
        <v>50747.702375000008</v>
      </c>
      <c r="E27" s="1"/>
    </row>
    <row r="28" spans="1:5" x14ac:dyDescent="0.25">
      <c r="A28" s="2" t="s">
        <v>6</v>
      </c>
      <c r="B28" s="7">
        <v>64800</v>
      </c>
      <c r="C28" s="4">
        <v>0</v>
      </c>
      <c r="D28" s="4">
        <f t="shared" si="0"/>
        <v>64800</v>
      </c>
      <c r="E28" s="1"/>
    </row>
    <row r="29" spans="1:5" x14ac:dyDescent="0.25">
      <c r="A29" s="2" t="s">
        <v>36</v>
      </c>
      <c r="B29" s="7">
        <v>2014044.2600000002</v>
      </c>
      <c r="C29" s="4">
        <v>0</v>
      </c>
      <c r="D29" s="4">
        <f t="shared" si="0"/>
        <v>2014044.2600000002</v>
      </c>
      <c r="E29" s="1"/>
    </row>
    <row r="30" spans="1:5" x14ac:dyDescent="0.25">
      <c r="A30" s="2" t="s">
        <v>7</v>
      </c>
      <c r="B30" s="7">
        <v>412183.674</v>
      </c>
      <c r="C30" s="4">
        <v>0</v>
      </c>
      <c r="D30" s="4">
        <f t="shared" si="0"/>
        <v>412183.674</v>
      </c>
    </row>
    <row r="31" spans="1:5" x14ac:dyDescent="0.25">
      <c r="A31" s="2" t="s">
        <v>8</v>
      </c>
      <c r="B31" s="7">
        <v>298000</v>
      </c>
      <c r="C31" s="4">
        <v>0</v>
      </c>
      <c r="D31" s="4">
        <f t="shared" si="0"/>
        <v>298000</v>
      </c>
    </row>
    <row r="32" spans="1:5" ht="15.75" thickBot="1" x14ac:dyDescent="0.3">
      <c r="A32" s="2" t="s">
        <v>9</v>
      </c>
      <c r="B32" s="7">
        <v>406440</v>
      </c>
      <c r="C32" s="4">
        <v>0</v>
      </c>
      <c r="D32" s="4">
        <f t="shared" si="0"/>
        <v>406440</v>
      </c>
    </row>
    <row r="33" spans="1:5" ht="26.25" thickBot="1" x14ac:dyDescent="0.3">
      <c r="A33" s="6" t="s">
        <v>11</v>
      </c>
      <c r="B33" s="8">
        <f>SUM(B9:B32)</f>
        <v>19644784.626141671</v>
      </c>
      <c r="C33" s="8">
        <f>SUM(C9:C32)</f>
        <v>1191850.67</v>
      </c>
      <c r="D33" s="8">
        <f>SUM(D9:D32)</f>
        <v>20836635.296141669</v>
      </c>
      <c r="E33" s="1"/>
    </row>
    <row r="34" spans="1:5" ht="25.5" x14ac:dyDescent="0.25">
      <c r="A34" s="2" t="s">
        <v>37</v>
      </c>
      <c r="B34" s="9">
        <v>183107.39449999997</v>
      </c>
      <c r="C34" s="4"/>
      <c r="D34" s="4">
        <f t="shared" ref="D34:D45" si="1">B34+C34</f>
        <v>183107.39449999997</v>
      </c>
      <c r="E34" s="1"/>
    </row>
    <row r="35" spans="1:5" ht="25.5" x14ac:dyDescent="0.25">
      <c r="A35" s="2" t="s">
        <v>38</v>
      </c>
      <c r="B35" s="7">
        <v>270334.701</v>
      </c>
      <c r="C35" s="4"/>
      <c r="D35" s="4">
        <f t="shared" si="1"/>
        <v>270334.701</v>
      </c>
    </row>
    <row r="36" spans="1:5" x14ac:dyDescent="0.25">
      <c r="A36" s="2" t="s">
        <v>39</v>
      </c>
      <c r="B36" s="7">
        <v>148820.63499999998</v>
      </c>
      <c r="C36" s="4"/>
      <c r="D36" s="4">
        <f t="shared" si="1"/>
        <v>148820.63499999998</v>
      </c>
    </row>
    <row r="37" spans="1:5" x14ac:dyDescent="0.25">
      <c r="A37" s="2" t="s">
        <v>40</v>
      </c>
      <c r="B37" s="7">
        <v>82569.9639525862</v>
      </c>
      <c r="C37" s="4"/>
      <c r="D37" s="4">
        <f t="shared" si="1"/>
        <v>82569.9639525862</v>
      </c>
    </row>
    <row r="38" spans="1:5" x14ac:dyDescent="0.25">
      <c r="A38" s="2" t="s">
        <v>12</v>
      </c>
      <c r="B38" s="7">
        <v>174000</v>
      </c>
      <c r="C38" s="4">
        <v>220000</v>
      </c>
      <c r="D38" s="4">
        <f t="shared" si="1"/>
        <v>394000</v>
      </c>
    </row>
    <row r="39" spans="1:5" x14ac:dyDescent="0.25">
      <c r="A39" s="2" t="s">
        <v>41</v>
      </c>
      <c r="B39" s="7">
        <v>14599.650249999999</v>
      </c>
      <c r="C39" s="4"/>
      <c r="D39" s="4">
        <f t="shared" si="1"/>
        <v>14599.650249999999</v>
      </c>
    </row>
    <row r="40" spans="1:5" x14ac:dyDescent="0.25">
      <c r="A40" s="2" t="s">
        <v>42</v>
      </c>
      <c r="B40" s="7">
        <v>766.69</v>
      </c>
      <c r="C40" s="4">
        <v>900551.02</v>
      </c>
      <c r="D40" s="4">
        <f t="shared" si="1"/>
        <v>901317.71</v>
      </c>
    </row>
    <row r="41" spans="1:5" ht="25.5" x14ac:dyDescent="0.25">
      <c r="A41" s="2" t="s">
        <v>44</v>
      </c>
      <c r="B41" s="7">
        <v>24407.105818965523</v>
      </c>
      <c r="C41" s="4"/>
      <c r="D41" s="4">
        <f t="shared" si="1"/>
        <v>24407.105818965523</v>
      </c>
    </row>
    <row r="42" spans="1:5" ht="25.5" x14ac:dyDescent="0.25">
      <c r="A42" s="2" t="s">
        <v>45</v>
      </c>
      <c r="B42" s="7">
        <v>6726.6082500000002</v>
      </c>
      <c r="C42" s="4"/>
      <c r="D42" s="4">
        <f t="shared" si="1"/>
        <v>6726.6082500000002</v>
      </c>
    </row>
    <row r="43" spans="1:5" x14ac:dyDescent="0.25">
      <c r="A43" s="2" t="s">
        <v>46</v>
      </c>
      <c r="B43" s="7">
        <v>44486.133749999994</v>
      </c>
      <c r="C43" s="4"/>
      <c r="D43" s="4">
        <f t="shared" si="1"/>
        <v>44486.133749999994</v>
      </c>
    </row>
    <row r="44" spans="1:5" ht="25.5" x14ac:dyDescent="0.25">
      <c r="A44" s="2" t="s">
        <v>68</v>
      </c>
      <c r="B44" s="7">
        <v>15762.94</v>
      </c>
      <c r="C44" s="4">
        <v>279</v>
      </c>
      <c r="D44" s="4">
        <f t="shared" si="1"/>
        <v>16041.94</v>
      </c>
    </row>
    <row r="45" spans="1:5" ht="26.25" thickBot="1" x14ac:dyDescent="0.3">
      <c r="A45" s="2" t="s">
        <v>47</v>
      </c>
      <c r="B45" s="7">
        <v>25599.448000000004</v>
      </c>
      <c r="C45" s="4"/>
      <c r="D45" s="4">
        <f t="shared" si="1"/>
        <v>25599.448000000004</v>
      </c>
    </row>
    <row r="46" spans="1:5" ht="26.25" thickBot="1" x14ac:dyDescent="0.3">
      <c r="A46" s="6" t="s">
        <v>14</v>
      </c>
      <c r="B46" s="8">
        <f>SUM(B34:B45)</f>
        <v>991181.27052155149</v>
      </c>
      <c r="C46" s="8"/>
      <c r="D46" s="8">
        <f>SUM(D34:D45)</f>
        <v>2112011.2905215514</v>
      </c>
      <c r="E46" s="1"/>
    </row>
    <row r="47" spans="1:5" x14ac:dyDescent="0.25">
      <c r="A47" s="2" t="s">
        <v>48</v>
      </c>
      <c r="B47" s="7">
        <v>369183.63410775852</v>
      </c>
      <c r="C47" s="4">
        <v>0</v>
      </c>
      <c r="D47" s="4">
        <f t="shared" ref="D47:D72" si="2">B47+C47</f>
        <v>369183.63410775852</v>
      </c>
    </row>
    <row r="48" spans="1:5" x14ac:dyDescent="0.25">
      <c r="A48" s="2" t="s">
        <v>49</v>
      </c>
      <c r="B48" s="7">
        <v>315663.02687499998</v>
      </c>
      <c r="C48" s="4">
        <v>0</v>
      </c>
      <c r="D48" s="4">
        <f t="shared" si="2"/>
        <v>315663.02687499998</v>
      </c>
    </row>
    <row r="49" spans="1:6" x14ac:dyDescent="0.25">
      <c r="A49" s="2" t="s">
        <v>50</v>
      </c>
      <c r="B49" s="7">
        <v>57378.554999999993</v>
      </c>
      <c r="C49" s="4">
        <v>0</v>
      </c>
      <c r="D49" s="4">
        <f t="shared" si="2"/>
        <v>57378.554999999993</v>
      </c>
    </row>
    <row r="50" spans="1:6" x14ac:dyDescent="0.25">
      <c r="A50" s="2" t="s">
        <v>51</v>
      </c>
      <c r="B50" s="7">
        <v>280126.08000000002</v>
      </c>
      <c r="C50" s="4">
        <v>0</v>
      </c>
      <c r="D50" s="4">
        <f t="shared" si="2"/>
        <v>280126.08000000002</v>
      </c>
    </row>
    <row r="51" spans="1:6" x14ac:dyDescent="0.25">
      <c r="A51" s="2" t="s">
        <v>52</v>
      </c>
      <c r="B51" s="7">
        <v>19142.782999999999</v>
      </c>
      <c r="C51" s="4">
        <v>0</v>
      </c>
      <c r="D51" s="4">
        <f t="shared" si="2"/>
        <v>19142.782999999999</v>
      </c>
    </row>
    <row r="52" spans="1:6" ht="25.5" x14ac:dyDescent="0.25">
      <c r="A52" s="2" t="s">
        <v>70</v>
      </c>
      <c r="B52" s="7">
        <v>132077.83250000002</v>
      </c>
      <c r="C52" s="4">
        <v>0</v>
      </c>
      <c r="D52" s="4">
        <f t="shared" si="2"/>
        <v>132077.83250000002</v>
      </c>
      <c r="E52" s="1"/>
      <c r="F52" s="15"/>
    </row>
    <row r="53" spans="1:6" x14ac:dyDescent="0.25">
      <c r="A53" s="2" t="s">
        <v>21</v>
      </c>
      <c r="B53" s="7">
        <v>1200000</v>
      </c>
      <c r="C53" s="4">
        <v>-1200000</v>
      </c>
      <c r="D53" s="4">
        <f t="shared" si="2"/>
        <v>0</v>
      </c>
    </row>
    <row r="54" spans="1:6" x14ac:dyDescent="0.25">
      <c r="A54" s="2" t="s">
        <v>53</v>
      </c>
      <c r="B54" s="7">
        <v>1327200</v>
      </c>
      <c r="C54" s="4">
        <v>1200000</v>
      </c>
      <c r="D54" s="4">
        <f t="shared" si="2"/>
        <v>2527200</v>
      </c>
    </row>
    <row r="55" spans="1:6" x14ac:dyDescent="0.25">
      <c r="A55" s="2" t="s">
        <v>54</v>
      </c>
      <c r="B55" s="7">
        <v>32785</v>
      </c>
      <c r="C55" s="4">
        <v>0</v>
      </c>
      <c r="D55" s="4">
        <f t="shared" si="2"/>
        <v>32785</v>
      </c>
      <c r="E55" s="1"/>
    </row>
    <row r="56" spans="1:6" ht="25.5" x14ac:dyDescent="0.25">
      <c r="A56" s="21" t="s">
        <v>55</v>
      </c>
      <c r="B56" s="19">
        <v>0</v>
      </c>
      <c r="C56" s="20">
        <v>0</v>
      </c>
      <c r="D56" s="20">
        <f t="shared" si="2"/>
        <v>0</v>
      </c>
      <c r="E56" s="13"/>
    </row>
    <row r="57" spans="1:6" x14ac:dyDescent="0.25">
      <c r="A57" s="2" t="s">
        <v>56</v>
      </c>
      <c r="B57" s="7">
        <v>438858</v>
      </c>
      <c r="C57" s="4">
        <v>0</v>
      </c>
      <c r="D57" s="4">
        <f t="shared" si="2"/>
        <v>438858</v>
      </c>
    </row>
    <row r="58" spans="1:6" ht="25.5" x14ac:dyDescent="0.25">
      <c r="A58" s="2" t="s">
        <v>57</v>
      </c>
      <c r="B58" s="7">
        <v>12490.349750000001</v>
      </c>
      <c r="C58" s="4">
        <v>0</v>
      </c>
      <c r="D58" s="4">
        <f t="shared" si="2"/>
        <v>12490.349750000001</v>
      </c>
    </row>
    <row r="59" spans="1:6" x14ac:dyDescent="0.25">
      <c r="A59" s="2" t="s">
        <v>58</v>
      </c>
      <c r="B59" s="7">
        <v>78129.871249999997</v>
      </c>
      <c r="C59" s="4">
        <v>0</v>
      </c>
      <c r="D59" s="4">
        <f t="shared" si="2"/>
        <v>78129.871249999997</v>
      </c>
    </row>
    <row r="60" spans="1:6" ht="25.5" x14ac:dyDescent="0.25">
      <c r="A60" s="2" t="s">
        <v>59</v>
      </c>
      <c r="B60" s="7">
        <v>178429.67175000004</v>
      </c>
      <c r="C60" s="4">
        <v>0</v>
      </c>
      <c r="D60" s="4">
        <f t="shared" si="2"/>
        <v>178429.67175000004</v>
      </c>
    </row>
    <row r="61" spans="1:6" x14ac:dyDescent="0.25">
      <c r="A61" s="2" t="s">
        <v>17</v>
      </c>
      <c r="B61" s="7">
        <v>6853.125</v>
      </c>
      <c r="C61" s="4">
        <v>0</v>
      </c>
      <c r="D61" s="4">
        <f t="shared" si="2"/>
        <v>6853.125</v>
      </c>
    </row>
    <row r="62" spans="1:6" x14ac:dyDescent="0.25">
      <c r="A62" s="2" t="s">
        <v>60</v>
      </c>
      <c r="B62" s="7">
        <v>207754</v>
      </c>
      <c r="C62" s="4">
        <v>0</v>
      </c>
      <c r="D62" s="4">
        <f t="shared" si="2"/>
        <v>207754</v>
      </c>
    </row>
    <row r="63" spans="1:6" x14ac:dyDescent="0.25">
      <c r="A63" s="2" t="s">
        <v>61</v>
      </c>
      <c r="B63" s="7">
        <v>5800.7</v>
      </c>
      <c r="C63" s="4">
        <v>0</v>
      </c>
      <c r="D63" s="4">
        <f t="shared" si="2"/>
        <v>5800.7</v>
      </c>
    </row>
    <row r="64" spans="1:6" ht="25.5" x14ac:dyDescent="0.25">
      <c r="A64" s="2" t="s">
        <v>69</v>
      </c>
      <c r="B64" s="7">
        <v>35000</v>
      </c>
      <c r="C64" s="4">
        <v>0</v>
      </c>
      <c r="D64" s="4">
        <f t="shared" si="2"/>
        <v>35000</v>
      </c>
    </row>
    <row r="65" spans="1:5" x14ac:dyDescent="0.25">
      <c r="A65" s="2" t="s">
        <v>43</v>
      </c>
      <c r="B65" s="7">
        <v>24945.589999999997</v>
      </c>
      <c r="C65" s="4">
        <v>0</v>
      </c>
      <c r="D65" s="4">
        <f t="shared" si="2"/>
        <v>24945.589999999997</v>
      </c>
    </row>
    <row r="66" spans="1:5" x14ac:dyDescent="0.25">
      <c r="A66" s="2" t="s">
        <v>62</v>
      </c>
      <c r="B66" s="7">
        <v>1995.2</v>
      </c>
      <c r="C66" s="4">
        <v>0</v>
      </c>
      <c r="D66" s="4">
        <f t="shared" si="2"/>
        <v>1995.2</v>
      </c>
    </row>
    <row r="67" spans="1:5" x14ac:dyDescent="0.25">
      <c r="A67" s="2" t="s">
        <v>15</v>
      </c>
      <c r="B67" s="7">
        <v>72858.008900000001</v>
      </c>
      <c r="C67" s="4">
        <v>0</v>
      </c>
      <c r="D67" s="4">
        <f t="shared" si="2"/>
        <v>72858.008900000001</v>
      </c>
    </row>
    <row r="68" spans="1:5" x14ac:dyDescent="0.25">
      <c r="A68" s="2" t="s">
        <v>63</v>
      </c>
      <c r="B68" s="7">
        <v>100000</v>
      </c>
      <c r="C68" s="4">
        <v>0</v>
      </c>
      <c r="D68" s="4">
        <f t="shared" si="2"/>
        <v>100000</v>
      </c>
    </row>
    <row r="69" spans="1:5" x14ac:dyDescent="0.25">
      <c r="A69" s="2" t="s">
        <v>16</v>
      </c>
      <c r="B69" s="7">
        <v>15115.575000000001</v>
      </c>
      <c r="C69" s="4">
        <v>0</v>
      </c>
      <c r="D69" s="4">
        <f t="shared" si="2"/>
        <v>15115.575000000001</v>
      </c>
    </row>
    <row r="70" spans="1:5" x14ac:dyDescent="0.25">
      <c r="A70" s="2" t="s">
        <v>64</v>
      </c>
      <c r="B70" s="7">
        <v>426435.20890920004</v>
      </c>
      <c r="C70" s="4">
        <v>0</v>
      </c>
      <c r="D70" s="4">
        <f t="shared" si="2"/>
        <v>426435.20890920004</v>
      </c>
    </row>
    <row r="71" spans="1:5" x14ac:dyDescent="0.25">
      <c r="A71" s="2" t="s">
        <v>18</v>
      </c>
      <c r="B71" s="7">
        <v>51684.88</v>
      </c>
      <c r="C71" s="4">
        <v>0</v>
      </c>
      <c r="D71" s="7">
        <f t="shared" si="2"/>
        <v>51684.88</v>
      </c>
      <c r="E71" s="1"/>
    </row>
    <row r="72" spans="1:5" ht="15.75" thickBot="1" x14ac:dyDescent="0.3">
      <c r="A72" s="2" t="s">
        <v>13</v>
      </c>
      <c r="B72" s="7">
        <v>21309.359499999999</v>
      </c>
      <c r="C72" s="4">
        <v>0</v>
      </c>
      <c r="D72" s="4">
        <f t="shared" si="2"/>
        <v>21309.359499999999</v>
      </c>
    </row>
    <row r="73" spans="1:5" ht="26.25" thickBot="1" x14ac:dyDescent="0.3">
      <c r="A73" s="6" t="s">
        <v>19</v>
      </c>
      <c r="B73" s="8">
        <f>SUM(B47:B72)</f>
        <v>5411216.4515419593</v>
      </c>
      <c r="C73" s="8">
        <f>SUM(C47:C72)</f>
        <v>0</v>
      </c>
      <c r="D73" s="8">
        <f>SUM(D47:D72)</f>
        <v>5411216.4515419593</v>
      </c>
      <c r="E73" s="1"/>
    </row>
    <row r="74" spans="1:5" x14ac:dyDescent="0.25">
      <c r="A74" s="3" t="s">
        <v>65</v>
      </c>
      <c r="B74" s="7">
        <v>235000</v>
      </c>
      <c r="C74" s="4">
        <v>-72000</v>
      </c>
      <c r="D74" s="4">
        <f t="shared" ref="D74:D78" si="3">B74+C74</f>
        <v>163000</v>
      </c>
    </row>
    <row r="75" spans="1:5" x14ac:dyDescent="0.25">
      <c r="A75" s="18" t="s">
        <v>74</v>
      </c>
      <c r="B75" s="19">
        <v>0</v>
      </c>
      <c r="C75" s="20"/>
      <c r="D75" s="20">
        <f t="shared" si="3"/>
        <v>0</v>
      </c>
    </row>
    <row r="76" spans="1:5" ht="25.5" x14ac:dyDescent="0.25">
      <c r="A76" s="18" t="s">
        <v>73</v>
      </c>
      <c r="B76" s="19">
        <v>0</v>
      </c>
      <c r="C76" s="20"/>
      <c r="D76" s="20">
        <f t="shared" si="3"/>
        <v>0</v>
      </c>
    </row>
    <row r="77" spans="1:5" ht="25.5" x14ac:dyDescent="0.25">
      <c r="A77" s="3" t="s">
        <v>75</v>
      </c>
      <c r="B77" s="7">
        <v>300000</v>
      </c>
      <c r="C77" s="4">
        <v>-300000</v>
      </c>
      <c r="D77" s="4">
        <f t="shared" si="3"/>
        <v>0</v>
      </c>
    </row>
    <row r="78" spans="1:5" ht="26.25" thickBot="1" x14ac:dyDescent="0.3">
      <c r="A78" s="3" t="s">
        <v>66</v>
      </c>
      <c r="B78" s="7">
        <v>246792.39</v>
      </c>
      <c r="C78" s="4">
        <v>524656.58999999985</v>
      </c>
      <c r="D78" s="4">
        <f t="shared" si="3"/>
        <v>771448.97999999986</v>
      </c>
    </row>
    <row r="79" spans="1:5" ht="26.25" thickBot="1" x14ac:dyDescent="0.3">
      <c r="A79" s="6" t="s">
        <v>67</v>
      </c>
      <c r="B79" s="8">
        <f>SUM(B74:B78)</f>
        <v>781792.39</v>
      </c>
      <c r="C79" s="8">
        <f>SUM(C74:C78)</f>
        <v>152656.58999999985</v>
      </c>
      <c r="D79" s="8">
        <f>SUM(D74:D78)</f>
        <v>934448.97999999986</v>
      </c>
      <c r="E79" s="1"/>
    </row>
    <row r="80" spans="1:5" ht="32.25" thickBot="1" x14ac:dyDescent="0.3">
      <c r="A80" s="16" t="s">
        <v>79</v>
      </c>
      <c r="B80" s="8">
        <f>B33+B46+B73+B79</f>
        <v>26828974.738205183</v>
      </c>
      <c r="C80" s="8">
        <f>C33+C46+C73+C79</f>
        <v>1344507.2599999998</v>
      </c>
      <c r="D80" s="8">
        <f>D33+D46+D73+D79</f>
        <v>29294312.018205181</v>
      </c>
      <c r="E80" s="1"/>
    </row>
    <row r="81" spans="1:4" x14ac:dyDescent="0.25">
      <c r="B81" s="1"/>
      <c r="C81" s="1"/>
      <c r="D81" s="1"/>
    </row>
    <row r="82" spans="1:4" x14ac:dyDescent="0.25">
      <c r="A82" s="17" t="s">
        <v>80</v>
      </c>
      <c r="B82" s="1"/>
      <c r="C82" s="1"/>
      <c r="D82" s="1"/>
    </row>
    <row r="83" spans="1:4" x14ac:dyDescent="0.25">
      <c r="A83" s="23" t="s">
        <v>82</v>
      </c>
      <c r="B83" s="1"/>
      <c r="C83" s="1"/>
      <c r="D83" s="1"/>
    </row>
    <row r="84" spans="1:4" x14ac:dyDescent="0.25">
      <c r="A84" s="23" t="s">
        <v>83</v>
      </c>
      <c r="B84" s="1"/>
      <c r="C84" s="1"/>
      <c r="D84" s="1"/>
    </row>
    <row r="85" spans="1:4" x14ac:dyDescent="0.25">
      <c r="A85" s="25" t="s">
        <v>91</v>
      </c>
      <c r="B85" s="1"/>
      <c r="C85" s="1"/>
      <c r="D85" s="1"/>
    </row>
    <row r="86" spans="1:4" x14ac:dyDescent="0.25">
      <c r="A86" s="25" t="s">
        <v>90</v>
      </c>
      <c r="B86" s="1"/>
      <c r="C86" s="1"/>
      <c r="D86" s="1"/>
    </row>
    <row r="87" spans="1:4" x14ac:dyDescent="0.25">
      <c r="A87" s="25" t="s">
        <v>92</v>
      </c>
      <c r="B87" s="1"/>
      <c r="C87" s="1"/>
      <c r="D87" s="1"/>
    </row>
    <row r="88" spans="1:4" x14ac:dyDescent="0.25">
      <c r="A88" s="25" t="s">
        <v>93</v>
      </c>
      <c r="B88" s="1"/>
      <c r="C88" s="1"/>
      <c r="D88" s="1"/>
    </row>
    <row r="89" spans="1:4" x14ac:dyDescent="0.25">
      <c r="A89" s="25" t="s">
        <v>94</v>
      </c>
      <c r="B89" s="1"/>
      <c r="C89" s="1"/>
      <c r="D89" s="1"/>
    </row>
    <row r="90" spans="1:4" x14ac:dyDescent="0.25">
      <c r="A90" s="25" t="s">
        <v>95</v>
      </c>
      <c r="B90" s="1"/>
      <c r="C90" s="1"/>
      <c r="D90" s="1"/>
    </row>
    <row r="91" spans="1:4" x14ac:dyDescent="0.25">
      <c r="A91" s="25" t="s">
        <v>96</v>
      </c>
      <c r="B91" s="1"/>
      <c r="C91" s="1"/>
      <c r="D91" s="1"/>
    </row>
    <row r="92" spans="1:4" x14ac:dyDescent="0.25">
      <c r="A92" s="25" t="s">
        <v>97</v>
      </c>
      <c r="B92" s="1"/>
      <c r="C92" s="1"/>
      <c r="D92" s="1"/>
    </row>
    <row r="93" spans="1:4" x14ac:dyDescent="0.25">
      <c r="A93" s="25" t="s">
        <v>99</v>
      </c>
      <c r="B93" s="1"/>
      <c r="C93" s="1"/>
      <c r="D93" s="1"/>
    </row>
    <row r="94" spans="1:4" x14ac:dyDescent="0.25">
      <c r="A94" s="25" t="s">
        <v>100</v>
      </c>
      <c r="B94" s="1"/>
      <c r="C94" s="1"/>
      <c r="D94" s="1"/>
    </row>
    <row r="95" spans="1:4" x14ac:dyDescent="0.25">
      <c r="A95" s="25" t="s">
        <v>98</v>
      </c>
      <c r="B95" s="1"/>
      <c r="C95" s="1"/>
      <c r="D95" s="1"/>
    </row>
    <row r="96" spans="1:4" x14ac:dyDescent="0.25">
      <c r="A96" s="25"/>
      <c r="B96" s="1"/>
      <c r="C96" s="1"/>
      <c r="D96" s="1"/>
    </row>
    <row r="97" spans="1:4" x14ac:dyDescent="0.25">
      <c r="A97" s="25"/>
      <c r="B97" s="1"/>
      <c r="C97" s="1"/>
      <c r="D97" s="1"/>
    </row>
    <row r="98" spans="1:4" x14ac:dyDescent="0.25">
      <c r="A98" s="22" t="s">
        <v>81</v>
      </c>
      <c r="C98" s="1"/>
    </row>
    <row r="100" spans="1:4" x14ac:dyDescent="0.25">
      <c r="A100" s="24" t="s">
        <v>84</v>
      </c>
      <c r="C100" s="27" t="s">
        <v>87</v>
      </c>
      <c r="D100" s="27"/>
    </row>
    <row r="104" spans="1:4" x14ac:dyDescent="0.25">
      <c r="A104" s="24" t="s">
        <v>85</v>
      </c>
      <c r="C104" s="27" t="s">
        <v>88</v>
      </c>
      <c r="D104" s="27"/>
    </row>
    <row r="105" spans="1:4" x14ac:dyDescent="0.25">
      <c r="A105" s="24" t="s">
        <v>86</v>
      </c>
      <c r="C105" s="27" t="s">
        <v>89</v>
      </c>
      <c r="D105" s="27"/>
    </row>
  </sheetData>
  <mergeCells count="7">
    <mergeCell ref="C105:D105"/>
    <mergeCell ref="A4:D4"/>
    <mergeCell ref="A5:D5"/>
    <mergeCell ref="A6:D6"/>
    <mergeCell ref="A7:D7"/>
    <mergeCell ref="C100:D100"/>
    <mergeCell ref="C104:D104"/>
  </mergeCells>
  <pageMargins left="0.70866141732283472" right="0.70866141732283472" top="0.74803149606299213" bottom="0.74803149606299213" header="0.31496062992125984" footer="0.31496062992125984"/>
  <pageSetup scale="86" fitToHeight="3" orientation="portrait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PRESUPUESTO APROBADO DIC2021</vt:lpstr>
      <vt:lpstr>PRESUPUESTO AL 31-01-2022</vt:lpstr>
      <vt:lpstr>PRESUPUESTO AL 31-03-2022</vt:lpstr>
      <vt:lpstr>PRESUPUESTO AL 31-05-2022</vt:lpstr>
      <vt:lpstr>PRESUPUESTO AL 30-06-2022</vt:lpstr>
      <vt:lpstr>PRESUPUESTO AL 31-07-2022</vt:lpstr>
      <vt:lpstr>PRESUPUESTO AL 30-09-2022</vt:lpstr>
      <vt:lpstr>'PRESUPUESTO AL 30-06-2022'!Área_de_impresión</vt:lpstr>
      <vt:lpstr>'PRESUPUESTO AL 30-09-2022'!Área_de_impresión</vt:lpstr>
      <vt:lpstr>'PRESUPUESTO AL 31-01-2022'!Área_de_impresión</vt:lpstr>
      <vt:lpstr>'PRESUPUESTO AL 31-03-2022'!Área_de_impresión</vt:lpstr>
      <vt:lpstr>'PRESUPUESTO AL 31-05-2022'!Área_de_impresión</vt:lpstr>
      <vt:lpstr>'PRESUPUESTO AL 31-07-2022'!Área_de_impresión</vt:lpstr>
      <vt:lpstr>'PRESUPUESTO APROBADO DIC2021'!Área_de_impresión</vt:lpstr>
      <vt:lpstr>'PRESUPUESTO AL 30-06-2022'!Títulos_a_imprimir</vt:lpstr>
      <vt:lpstr>'PRESUPUESTO AL 30-09-2022'!Títulos_a_imprimir</vt:lpstr>
      <vt:lpstr>'PRESUPUESTO AL 31-01-2022'!Títulos_a_imprimir</vt:lpstr>
      <vt:lpstr>'PRESUPUESTO AL 31-03-2022'!Títulos_a_imprimir</vt:lpstr>
      <vt:lpstr>'PRESUPUESTO AL 31-05-2022'!Títulos_a_imprimir</vt:lpstr>
      <vt:lpstr>'PRESUPUESTO AL 31-07-2022'!Títulos_a_imprimir</vt:lpstr>
      <vt:lpstr>'PRESUPUESTO APROBADO DIC2021'!Títulos_a_imprimir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2022-10-06T17:31:28Z</cp:lastPrinted>
  <dcterms:created xsi:type="dcterms:W3CDTF">2011-11-28T16:09:41Z</dcterms:created>
  <dcterms:modified xsi:type="dcterms:W3CDTF">2022-11-07T17:36:08Z</dcterms:modified>
</cp:coreProperties>
</file>